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G VIEC NAM 2024\555. Ke hoach 2025\Buoc 1\Cong khai\"/>
    </mc:Choice>
  </mc:AlternateContent>
  <bookViews>
    <workbookView xWindow="-120" yWindow="-120" windowWidth="29040" windowHeight="15840" tabRatio="886" firstSheet="3" activeTab="11"/>
  </bookViews>
  <sheets>
    <sheet name="Sheet3" sheetId="21" r:id="rId1"/>
    <sheet name="Biểu 1" sheetId="1" r:id="rId2"/>
    <sheet name="Biểu 02" sheetId="22" r:id="rId3"/>
    <sheet name="Biểu 04" sheetId="2" r:id="rId4"/>
    <sheet name="Biểu 17" sheetId="10" r:id="rId5"/>
    <sheet name="Sheet1" sheetId="19" state="hidden" r:id="rId6"/>
    <sheet name="Biểu 18" sheetId="15" r:id="rId7"/>
    <sheet name="Biểu 19" sheetId="14" r:id="rId8"/>
    <sheet name="Biểu 20" sheetId="13" r:id="rId9"/>
    <sheet name="Biểu 24" sheetId="16" r:id="rId10"/>
    <sheet name="Biểu  25-CH" sheetId="17" r:id="rId11"/>
    <sheet name="PB01 KQ23" sheetId="6" r:id="rId12"/>
    <sheet name="PB02 hgđ" sheetId="18" state="hidden" r:id="rId13"/>
    <sheet name="Sheet2" sheetId="20" state="hidden" r:id="rId14"/>
    <sheet name="Pb03 GĐ" sheetId="9" state="hidden" r:id="rId15"/>
  </sheets>
  <externalReferences>
    <externalReference r:id="rId16"/>
  </externalReferences>
  <definedNames>
    <definedName name="_xlnm._FilterDatabase" localSheetId="3" hidden="1">'Biểu 04'!$A$9:$K$68</definedName>
    <definedName name="_xlnm._FilterDatabase" localSheetId="11" hidden="1">'PB01 KQ23'!$A$8:$S$272</definedName>
    <definedName name="_xlnm._FilterDatabase" localSheetId="12" hidden="1">'PB02 hgđ'!$A$4:$M$893</definedName>
    <definedName name="DD">[1]TH!$F$6:$F$405</definedName>
    <definedName name="DTTH">[1]TH!$G$6:$G$405</definedName>
    <definedName name="LDQH">[1]TH!$I$6:$I$405</definedName>
    <definedName name="LDTH">[1]TH!$H$6:$H$405</definedName>
    <definedName name="NTH">[1]TH!$J$6:$J$405</definedName>
    <definedName name="_xlnm.Print_Area" localSheetId="10">'Biểu  25-CH'!#REF!</definedName>
    <definedName name="_xlnm.Print_Area" localSheetId="3">'Biểu 04'!$A$2:$K$68</definedName>
    <definedName name="_xlnm.Print_Area" localSheetId="1">'Biểu 1'!$A$1:$T$76</definedName>
    <definedName name="_xlnm.Print_Area" localSheetId="4">'Biểu 17'!$A$1:$W$76</definedName>
    <definedName name="_xlnm.Print_Area" localSheetId="6">'Biểu 18'!$A$1:$T$48</definedName>
    <definedName name="_xlnm.Print_Area" localSheetId="7">'Biểu 19'!$A$1:$T$51</definedName>
    <definedName name="_xlnm.Print_Area" localSheetId="8">'Biểu 20'!$A$1:$T$34</definedName>
    <definedName name="_xlnm.Print_Area" localSheetId="9">'Biểu 24'!$A$1:$BD$58</definedName>
    <definedName name="_xlnm.Print_Area" localSheetId="11">'PB01 KQ23'!$A$1:$S$272</definedName>
    <definedName name="_xlnm.Print_Area" localSheetId="14">'Pb03 GĐ'!$A$1:$H$273</definedName>
    <definedName name="_xlnm.Print_Titles" localSheetId="10">'Biểu  25-CH'!#REF!</definedName>
    <definedName name="_xlnm.Print_Titles" localSheetId="3">'Biểu 04'!$6:$9</definedName>
    <definedName name="_xlnm.Print_Titles" localSheetId="1">'Biểu 1'!$4:$6</definedName>
    <definedName name="_xlnm.Print_Titles" localSheetId="11">'PB01 KQ23'!$3:$7</definedName>
    <definedName name="_xlnm.Print_Titles" localSheetId="12">'PB02 hgđ'!$3:$4</definedName>
    <definedName name="_xlnm.Print_Titles" localSheetId="14">'Pb03 GĐ'!$4:$4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2" l="1"/>
  <c r="E13" i="22"/>
  <c r="E28" i="22"/>
  <c r="F28" i="22" s="1"/>
  <c r="E50" i="22"/>
  <c r="D25" i="22"/>
  <c r="E12" i="22"/>
  <c r="E10" i="22" s="1"/>
  <c r="F14" i="22"/>
  <c r="E31" i="22"/>
  <c r="D31" i="22"/>
  <c r="E63" i="22"/>
  <c r="D63" i="22"/>
  <c r="E42" i="22"/>
  <c r="D42" i="22"/>
  <c r="F54" i="22"/>
  <c r="F55" i="22"/>
  <c r="F56" i="22"/>
  <c r="F57" i="22"/>
  <c r="F58" i="22"/>
  <c r="F59" i="22"/>
  <c r="F60" i="22"/>
  <c r="F61" i="22"/>
  <c r="F62" i="22"/>
  <c r="F64" i="22"/>
  <c r="F65" i="22"/>
  <c r="F66" i="22"/>
  <c r="F67" i="22"/>
  <c r="F43" i="22"/>
  <c r="F44" i="22"/>
  <c r="F46" i="22"/>
  <c r="F47" i="22"/>
  <c r="F48" i="22"/>
  <c r="F50" i="22"/>
  <c r="F51" i="22"/>
  <c r="F32" i="22"/>
  <c r="F33" i="22"/>
  <c r="F34" i="22"/>
  <c r="F35" i="22"/>
  <c r="F36" i="22"/>
  <c r="F37" i="22"/>
  <c r="F13" i="22"/>
  <c r="F15" i="22"/>
  <c r="F16" i="22"/>
  <c r="F17" i="22"/>
  <c r="F18" i="22"/>
  <c r="F19" i="22"/>
  <c r="F20" i="22"/>
  <c r="F21" i="22"/>
  <c r="F23" i="22"/>
  <c r="F24" i="22"/>
  <c r="F26" i="22"/>
  <c r="F27" i="22"/>
  <c r="F29" i="22"/>
  <c r="F30" i="22"/>
  <c r="F63" i="22" l="1"/>
  <c r="F31" i="22"/>
  <c r="E49" i="22"/>
  <c r="E25" i="22" s="1"/>
  <c r="D49" i="22"/>
  <c r="F42" i="22"/>
  <c r="F25" i="22" l="1"/>
  <c r="E9" i="22"/>
  <c r="F49" i="22"/>
  <c r="F10" i="22"/>
  <c r="N272" i="6"/>
  <c r="N271" i="6"/>
  <c r="N270" i="6"/>
  <c r="N268" i="6"/>
  <c r="N266" i="6"/>
  <c r="N265" i="6"/>
  <c r="N264" i="6"/>
  <c r="N263" i="6"/>
  <c r="N261" i="6"/>
  <c r="N260" i="6"/>
  <c r="N259" i="6"/>
  <c r="N258" i="6"/>
  <c r="N257" i="6"/>
  <c r="N256" i="6"/>
  <c r="N254" i="6"/>
  <c r="N253" i="6"/>
  <c r="N252" i="6"/>
  <c r="N251" i="6"/>
  <c r="N250" i="6"/>
  <c r="N249" i="6"/>
  <c r="N248" i="6"/>
  <c r="N247" i="6"/>
  <c r="N246" i="6"/>
  <c r="N245" i="6"/>
  <c r="N244" i="6"/>
  <c r="N243" i="6"/>
  <c r="N242" i="6"/>
  <c r="N241" i="6"/>
  <c r="N240" i="6"/>
  <c r="N239" i="6"/>
  <c r="N238" i="6"/>
  <c r="N237" i="6"/>
  <c r="N236" i="6"/>
  <c r="N235" i="6"/>
  <c r="N234" i="6"/>
  <c r="N233" i="6"/>
  <c r="N232" i="6"/>
  <c r="N231" i="6"/>
  <c r="N230" i="6"/>
  <c r="N229" i="6"/>
  <c r="N228" i="6"/>
  <c r="N227" i="6"/>
  <c r="N226" i="6"/>
  <c r="N225" i="6"/>
  <c r="N224" i="6"/>
  <c r="N223" i="6"/>
  <c r="N222" i="6"/>
  <c r="N220" i="6"/>
  <c r="N219" i="6"/>
  <c r="N218" i="6"/>
  <c r="N216" i="6"/>
  <c r="N215" i="6"/>
  <c r="N214" i="6"/>
  <c r="N213" i="6"/>
  <c r="N212" i="6"/>
  <c r="N211" i="6"/>
  <c r="N210" i="6"/>
  <c r="N209" i="6"/>
  <c r="N208" i="6"/>
  <c r="N207" i="6"/>
  <c r="N206" i="6"/>
  <c r="N205" i="6"/>
  <c r="N204" i="6"/>
  <c r="N203" i="6"/>
  <c r="N202" i="6"/>
  <c r="N201" i="6"/>
  <c r="N198" i="6"/>
  <c r="N197" i="6"/>
  <c r="N196" i="6"/>
  <c r="N194" i="6"/>
  <c r="N193" i="6"/>
  <c r="N191" i="6"/>
  <c r="N190" i="6"/>
  <c r="N189" i="6"/>
  <c r="N188" i="6"/>
  <c r="N187" i="6"/>
  <c r="N186" i="6"/>
  <c r="N185" i="6"/>
  <c r="N184" i="6"/>
  <c r="N183" i="6"/>
  <c r="N182" i="6"/>
  <c r="N181" i="6"/>
  <c r="N180" i="6"/>
  <c r="N179" i="6"/>
  <c r="N178" i="6"/>
  <c r="N177" i="6"/>
  <c r="N176" i="6"/>
  <c r="N175" i="6"/>
  <c r="N174" i="6"/>
  <c r="N173" i="6"/>
  <c r="N172" i="6"/>
  <c r="N171" i="6"/>
  <c r="N170" i="6"/>
  <c r="N169" i="6"/>
  <c r="N168" i="6"/>
  <c r="N167" i="6"/>
  <c r="N166" i="6"/>
  <c r="N164" i="6"/>
  <c r="N163" i="6"/>
  <c r="N162" i="6"/>
  <c r="N161" i="6"/>
  <c r="N160" i="6"/>
  <c r="N158" i="6"/>
  <c r="N157" i="6"/>
  <c r="N156" i="6"/>
  <c r="N155" i="6"/>
  <c r="N154" i="6"/>
  <c r="N152" i="6"/>
  <c r="N151" i="6"/>
  <c r="N150" i="6"/>
  <c r="N149" i="6"/>
  <c r="N147" i="6"/>
  <c r="N146" i="6"/>
  <c r="N145" i="6"/>
  <c r="N144" i="6"/>
  <c r="N143" i="6"/>
  <c r="N142" i="6"/>
  <c r="N141" i="6"/>
  <c r="N140" i="6"/>
  <c r="N139" i="6"/>
  <c r="N137" i="6"/>
  <c r="N136" i="6"/>
  <c r="N135" i="6"/>
  <c r="N133" i="6"/>
  <c r="N132" i="6"/>
  <c r="N131" i="6"/>
  <c r="N130" i="6"/>
  <c r="N128" i="6"/>
  <c r="N127" i="6"/>
  <c r="N126" i="6"/>
  <c r="N121" i="6"/>
  <c r="N120" i="6"/>
  <c r="N119" i="6"/>
  <c r="N118" i="6"/>
  <c r="N117" i="6"/>
  <c r="N116" i="6"/>
  <c r="N115" i="6"/>
  <c r="N114" i="6"/>
  <c r="N112" i="6"/>
  <c r="N111" i="6"/>
  <c r="N110" i="6"/>
  <c r="N109" i="6"/>
  <c r="N108" i="6"/>
  <c r="N106" i="6"/>
  <c r="N105" i="6"/>
  <c r="N104" i="6"/>
  <c r="N103" i="6"/>
  <c r="N102" i="6"/>
  <c r="N101" i="6"/>
  <c r="N100" i="6"/>
  <c r="N99" i="6"/>
  <c r="N98" i="6"/>
  <c r="N97" i="6"/>
  <c r="N96" i="6"/>
  <c r="N95" i="6"/>
  <c r="N94" i="6"/>
  <c r="N93" i="6"/>
  <c r="N92" i="6"/>
  <c r="F90" i="6"/>
  <c r="N89" i="6"/>
  <c r="N88" i="6"/>
  <c r="N87" i="6"/>
  <c r="N86" i="6"/>
  <c r="N85" i="6"/>
  <c r="N84" i="6"/>
  <c r="N83" i="6"/>
  <c r="N82" i="6"/>
  <c r="N81" i="6"/>
  <c r="N80" i="6"/>
  <c r="N79" i="6"/>
  <c r="N78" i="6"/>
  <c r="N77" i="6"/>
  <c r="N76" i="6"/>
  <c r="N75" i="6"/>
  <c r="N74" i="6"/>
  <c r="N73" i="6"/>
  <c r="N72" i="6"/>
  <c r="N71" i="6"/>
  <c r="C70" i="6"/>
  <c r="N69" i="6"/>
  <c r="N67" i="6"/>
  <c r="N66" i="6"/>
  <c r="N65" i="6"/>
  <c r="N64" i="6"/>
  <c r="N63" i="6"/>
  <c r="N62" i="6"/>
  <c r="N61" i="6"/>
  <c r="N60" i="6"/>
  <c r="N59" i="6"/>
  <c r="F58" i="6"/>
  <c r="N58" i="6" s="1"/>
  <c r="N57" i="6"/>
  <c r="N56" i="6"/>
  <c r="N55" i="6"/>
  <c r="N54" i="6"/>
  <c r="N52" i="6"/>
  <c r="N51" i="6"/>
  <c r="N50" i="6"/>
  <c r="N49" i="6"/>
  <c r="N48" i="6"/>
  <c r="N46" i="6"/>
  <c r="F43" i="6"/>
  <c r="F41" i="6" s="1"/>
  <c r="N42" i="6"/>
  <c r="N40" i="6"/>
  <c r="N34" i="6"/>
  <c r="N33" i="6"/>
  <c r="N32" i="6"/>
  <c r="N31" i="6"/>
  <c r="N30" i="6"/>
  <c r="N29" i="6"/>
  <c r="N28" i="6"/>
  <c r="N27" i="6"/>
  <c r="N26" i="6"/>
  <c r="N25" i="6"/>
  <c r="N24" i="6"/>
  <c r="N23" i="6"/>
  <c r="N22" i="6"/>
  <c r="N21" i="6"/>
  <c r="N20" i="6"/>
  <c r="N19" i="6"/>
  <c r="N18" i="6"/>
  <c r="N17" i="6"/>
  <c r="N15" i="6"/>
  <c r="N14" i="6"/>
  <c r="N13" i="6"/>
  <c r="N12" i="6"/>
  <c r="N43" i="6" l="1"/>
  <c r="F234" i="17" l="1"/>
  <c r="E234" i="17"/>
  <c r="D234" i="17"/>
  <c r="F228" i="17"/>
  <c r="E228" i="17"/>
  <c r="D228" i="17"/>
  <c r="C228" i="17"/>
  <c r="F195" i="17"/>
  <c r="E195" i="17"/>
  <c r="D195" i="17"/>
  <c r="C195" i="17"/>
  <c r="F175" i="17"/>
  <c r="E175" i="17"/>
  <c r="D175" i="17"/>
  <c r="C175" i="17"/>
  <c r="F169" i="17"/>
  <c r="E169" i="17"/>
  <c r="D169" i="17"/>
  <c r="F142" i="17"/>
  <c r="E142" i="17"/>
  <c r="D142" i="17"/>
  <c r="C142" i="17"/>
  <c r="F136" i="17"/>
  <c r="E136" i="17"/>
  <c r="D136" i="17"/>
  <c r="C136" i="17"/>
  <c r="F130" i="17"/>
  <c r="E130" i="17"/>
  <c r="D130" i="17"/>
  <c r="C130" i="17"/>
  <c r="F125" i="17"/>
  <c r="E125" i="17"/>
  <c r="D125" i="17"/>
  <c r="C125" i="17"/>
  <c r="F116" i="17"/>
  <c r="E116" i="17"/>
  <c r="D116" i="17"/>
  <c r="C116" i="17"/>
  <c r="F112" i="17"/>
  <c r="E112" i="17"/>
  <c r="D112" i="17"/>
  <c r="C112" i="17"/>
  <c r="F107" i="17"/>
  <c r="E107" i="17"/>
  <c r="D107" i="17"/>
  <c r="F97" i="17"/>
  <c r="E97" i="17"/>
  <c r="D97" i="17"/>
  <c r="C97" i="17"/>
  <c r="F79" i="17"/>
  <c r="E79" i="17"/>
  <c r="D79" i="17"/>
  <c r="C79" i="17"/>
  <c r="F58" i="17"/>
  <c r="E58" i="17"/>
  <c r="D58" i="17"/>
  <c r="C58" i="17"/>
  <c r="F43" i="17"/>
  <c r="E43" i="17"/>
  <c r="D43" i="17"/>
  <c r="C43" i="17"/>
  <c r="F36" i="17"/>
  <c r="E36" i="17"/>
  <c r="D36" i="17"/>
  <c r="C36" i="17"/>
  <c r="F35" i="17"/>
  <c r="E35" i="17"/>
  <c r="D35" i="17"/>
  <c r="F33" i="17"/>
  <c r="E33" i="17"/>
  <c r="D33" i="17"/>
  <c r="F12" i="17"/>
  <c r="E12" i="17"/>
  <c r="D12" i="17"/>
  <c r="F7" i="17"/>
  <c r="E7" i="17"/>
  <c r="D7" i="17"/>
  <c r="E115" i="18" l="1"/>
  <c r="E7" i="18"/>
  <c r="E409" i="18"/>
  <c r="D409" i="18"/>
  <c r="D6" i="18" s="1"/>
  <c r="E6" i="18" l="1"/>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 i="19"/>
  <c r="D128" i="9" l="1"/>
  <c r="C128" i="9"/>
  <c r="D6" i="9"/>
  <c r="C6" i="9"/>
  <c r="A3" i="1"/>
  <c r="F12" i="22"/>
</calcChain>
</file>

<file path=xl/sharedStrings.xml><?xml version="1.0" encoding="utf-8"?>
<sst xmlns="http://schemas.openxmlformats.org/spreadsheetml/2006/main" count="28146" uniqueCount="3117">
  <si>
    <t>Đơn vị tính: ha</t>
  </si>
  <si>
    <t>STT</t>
  </si>
  <si>
    <t>Chỉ tiêu sử dụng đất</t>
  </si>
  <si>
    <t>Mã</t>
  </si>
  <si>
    <t>Tổng diện tích</t>
  </si>
  <si>
    <t>TT Chí Thạnh</t>
  </si>
  <si>
    <t>xã An Dân</t>
  </si>
  <si>
    <t>xã An Ninh Tây</t>
  </si>
  <si>
    <t>xã An Ninh Đông</t>
  </si>
  <si>
    <t>xã An Thạch</t>
  </si>
  <si>
    <t>xã An Định</t>
  </si>
  <si>
    <t>xã An Nghiệp</t>
  </si>
  <si>
    <t>xã An Hoà Hải</t>
  </si>
  <si>
    <t>xã An Cư</t>
  </si>
  <si>
    <t>xã An Xuân</t>
  </si>
  <si>
    <t>xã An Lĩnh</t>
  </si>
  <si>
    <t>xã An  ải</t>
  </si>
  <si>
    <t>xã An Hiệp</t>
  </si>
  <si>
    <t>xã An Mỹ</t>
  </si>
  <si>
    <t>xã An Chấn</t>
  </si>
  <si>
    <t>xã An Thọ</t>
  </si>
  <si>
    <t>(1)</t>
  </si>
  <si>
    <t>(2)</t>
  </si>
  <si>
    <t>(3)</t>
  </si>
  <si>
    <t>(5)</t>
  </si>
  <si>
    <t>(6)</t>
  </si>
  <si>
    <t>(7)</t>
  </si>
  <si>
    <t>(8)</t>
  </si>
  <si>
    <t>(10)</t>
  </si>
  <si>
    <t>(11)</t>
  </si>
  <si>
    <t>(13)</t>
  </si>
  <si>
    <t>(14)</t>
  </si>
  <si>
    <t>(15)</t>
  </si>
  <si>
    <t>(16)</t>
  </si>
  <si>
    <t>(17)</t>
  </si>
  <si>
    <t>(18)</t>
  </si>
  <si>
    <t>(19)</t>
  </si>
  <si>
    <t>DIỆN TÍCH TỰ NHIÊN</t>
  </si>
  <si>
    <t>Đất nông nghiệp</t>
  </si>
  <si>
    <t>NNP</t>
  </si>
  <si>
    <t>Trong đó</t>
  </si>
  <si>
    <t>1.1</t>
  </si>
  <si>
    <t>Đất trồng lúa</t>
  </si>
  <si>
    <t>LUA</t>
  </si>
  <si>
    <t>Trong đó: Đất chuyên trồng lúa nước</t>
  </si>
  <si>
    <t>LUC</t>
  </si>
  <si>
    <t>1.2</t>
  </si>
  <si>
    <t>Đất trồng cây hàng năm khác</t>
  </si>
  <si>
    <t>HNK</t>
  </si>
  <si>
    <t>1.3</t>
  </si>
  <si>
    <t>Đất trồng cây lâu năm</t>
  </si>
  <si>
    <t>CLN</t>
  </si>
  <si>
    <t>1.4</t>
  </si>
  <si>
    <t>Đất rừng phòng hộ</t>
  </si>
  <si>
    <t>RPH</t>
  </si>
  <si>
    <t>1.5</t>
  </si>
  <si>
    <t>Đất rừng đặc dụng</t>
  </si>
  <si>
    <t>RDD</t>
  </si>
  <si>
    <t>1.6</t>
  </si>
  <si>
    <t>Đất rừng sản xuất</t>
  </si>
  <si>
    <t>RSX</t>
  </si>
  <si>
    <t>Trong đó: đất có rừng sản xuất là rừng tự nhiên</t>
  </si>
  <si>
    <t>RSN</t>
  </si>
  <si>
    <t>1.7</t>
  </si>
  <si>
    <t>Đất nuôi trồng thủy sản</t>
  </si>
  <si>
    <t>NTS</t>
  </si>
  <si>
    <t>1.8</t>
  </si>
  <si>
    <t>Đất làm muối</t>
  </si>
  <si>
    <t>LMU</t>
  </si>
  <si>
    <t>1.9</t>
  </si>
  <si>
    <t>Đất nông nghiệp khác</t>
  </si>
  <si>
    <t>NKH</t>
  </si>
  <si>
    <t>Đất phi nông nghiệp</t>
  </si>
  <si>
    <t>PNN</t>
  </si>
  <si>
    <t>2.1</t>
  </si>
  <si>
    <t>Đất quốc phòng</t>
  </si>
  <si>
    <t>CQP</t>
  </si>
  <si>
    <t>2.2</t>
  </si>
  <si>
    <t>Đất an ninh</t>
  </si>
  <si>
    <t>CAN</t>
  </si>
  <si>
    <t>2.3</t>
  </si>
  <si>
    <t>Đất khu công nghiệp</t>
  </si>
  <si>
    <t>SKK</t>
  </si>
  <si>
    <t>2.4</t>
  </si>
  <si>
    <t>Đất cụm công nghiệp</t>
  </si>
  <si>
    <t>SKN</t>
  </si>
  <si>
    <t>2.5</t>
  </si>
  <si>
    <t>Đất thương mại, dịch vụ</t>
  </si>
  <si>
    <t>TMD</t>
  </si>
  <si>
    <t>2.6</t>
  </si>
  <si>
    <t>Đất cơ sở sản xuất phi nông nghiệp</t>
  </si>
  <si>
    <t>SKC</t>
  </si>
  <si>
    <t>2.7</t>
  </si>
  <si>
    <t>Đất sử dụng cho hoạt động khoáng sản</t>
  </si>
  <si>
    <t>SKS</t>
  </si>
  <si>
    <t>2.8</t>
  </si>
  <si>
    <t>Đất sản xuất vật liệu xây dựng, làm đồ gốm</t>
  </si>
  <si>
    <t>SKX</t>
  </si>
  <si>
    <t>2.9</t>
  </si>
  <si>
    <t>Đất phát triển hạ tầng cấp quốc gia, cấp tỉnh, cấp huyện, cấp xã</t>
  </si>
  <si>
    <t>DHT</t>
  </si>
  <si>
    <t>Đất giao thông</t>
  </si>
  <si>
    <t>DGT</t>
  </si>
  <si>
    <t>Đất thủy lợi</t>
  </si>
  <si>
    <t>DTL</t>
  </si>
  <si>
    <t>Đất xây dựng cơ sở văn hóa</t>
  </si>
  <si>
    <t>DVH</t>
  </si>
  <si>
    <t>Đất xây dựng cơ sở y tế</t>
  </si>
  <si>
    <t>DYT</t>
  </si>
  <si>
    <t>Đất xây dựng cơ sở giáo dục - đào tạo</t>
  </si>
  <si>
    <t>DGD</t>
  </si>
  <si>
    <t>Đất  xây dựng cơ sở thể dục - thể thao</t>
  </si>
  <si>
    <t>DTT</t>
  </si>
  <si>
    <t>Đất công trình năng lượng</t>
  </si>
  <si>
    <t>DNL</t>
  </si>
  <si>
    <t>Đất công trình bưu chính viễn thông</t>
  </si>
  <si>
    <t>DBV</t>
  </si>
  <si>
    <t>Đất xây dựng kho dự trữ quốc gia</t>
  </si>
  <si>
    <t>DKG</t>
  </si>
  <si>
    <t>Đất có di tích lịch sử - văn hóa</t>
  </si>
  <si>
    <t>DDT</t>
  </si>
  <si>
    <t>Đất bãi thải, xử lý chất thải</t>
  </si>
  <si>
    <t>DRA</t>
  </si>
  <si>
    <t>Đất cơ sở tôn giáo</t>
  </si>
  <si>
    <t>TON</t>
  </si>
  <si>
    <t>Đất làm nghĩa trang, nghĩa địa, nhà tang lễ, nhà hỏa táng</t>
  </si>
  <si>
    <t>NTD</t>
  </si>
  <si>
    <t>Đất xây dựng cơ sở khoa học công nghệ</t>
  </si>
  <si>
    <t>DKH</t>
  </si>
  <si>
    <t>Đất xây dựng cơ sở dịch vụ xã hội</t>
  </si>
  <si>
    <t>DXH</t>
  </si>
  <si>
    <t>Đất chợ</t>
  </si>
  <si>
    <t>DCH</t>
  </si>
  <si>
    <t>2.10</t>
  </si>
  <si>
    <t>Đất danh lam thắng cảnh</t>
  </si>
  <si>
    <t>DDL</t>
  </si>
  <si>
    <t>2.11</t>
  </si>
  <si>
    <t>Đất sinh hoạt cộng đồng</t>
  </si>
  <si>
    <t>DSH</t>
  </si>
  <si>
    <t>2.12</t>
  </si>
  <si>
    <t>Đất khu vui chơi, giải trí công cộng</t>
  </si>
  <si>
    <t>DKV</t>
  </si>
  <si>
    <t>2.13</t>
  </si>
  <si>
    <t>Đất ở tại nông thôn</t>
  </si>
  <si>
    <t>ONT</t>
  </si>
  <si>
    <t>2.14</t>
  </si>
  <si>
    <t>Đất ở tại đô thị</t>
  </si>
  <si>
    <t>ODT</t>
  </si>
  <si>
    <t>2.15</t>
  </si>
  <si>
    <t>Đất xây dựng trụ sở cơ quan</t>
  </si>
  <si>
    <t>TSC</t>
  </si>
  <si>
    <t>2.16</t>
  </si>
  <si>
    <t>Đất xây dựng trụ sở của tổ chức sự nghiệp</t>
  </si>
  <si>
    <t>DTS</t>
  </si>
  <si>
    <t>2.17</t>
  </si>
  <si>
    <t>Đất xây dựng cơ sở ngoại giao</t>
  </si>
  <si>
    <t>DNG</t>
  </si>
  <si>
    <t>2.18</t>
  </si>
  <si>
    <t>Đất tín ngưỡng</t>
  </si>
  <si>
    <t>TIN</t>
  </si>
  <si>
    <t>2.19</t>
  </si>
  <si>
    <t>Đất sông, ngòi, kênh, rạch, suối</t>
  </si>
  <si>
    <t>SON</t>
  </si>
  <si>
    <t>2.20</t>
  </si>
  <si>
    <t>Đất có mặt nước chuyên dùng</t>
  </si>
  <si>
    <t>MNC</t>
  </si>
  <si>
    <t>2.21</t>
  </si>
  <si>
    <t>Đất phi nông nghiệp khác</t>
  </si>
  <si>
    <t>PNK</t>
  </si>
  <si>
    <t>Đất chưa sử dụng</t>
  </si>
  <si>
    <t>CSD</t>
  </si>
  <si>
    <t>Đất khu công nghệ cao*</t>
  </si>
  <si>
    <t>KCN</t>
  </si>
  <si>
    <t>Đất khu kinh tế*</t>
  </si>
  <si>
    <t>KKT</t>
  </si>
  <si>
    <t>Đất đô thị*</t>
  </si>
  <si>
    <t>KDT</t>
  </si>
  <si>
    <t>Khu vực rừng phòng hộ</t>
  </si>
  <si>
    <t>KPH</t>
  </si>
  <si>
    <t>Khu vực rừng đặc dụng</t>
  </si>
  <si>
    <t>KDD</t>
  </si>
  <si>
    <t>Khu vực rừng sản xuất</t>
  </si>
  <si>
    <t>KSX</t>
  </si>
  <si>
    <t>Khu vực công nghiệp, cụm công nghiệp</t>
  </si>
  <si>
    <t>KKN</t>
  </si>
  <si>
    <t>Khu đô thị-thương mại - dịch vụ</t>
  </si>
  <si>
    <t>KDV</t>
  </si>
  <si>
    <t>Khu du lịch</t>
  </si>
  <si>
    <t>KDL</t>
  </si>
  <si>
    <t>Khu ở, làng nghề, sản xuất phi nông nghiệp nông thôn</t>
  </si>
  <si>
    <t>KON</t>
  </si>
  <si>
    <t>Ghi chú: * Không tổng hợp khi tính tổng diện tích tự nhiên</t>
  </si>
  <si>
    <t>Biểu 02/CH</t>
  </si>
  <si>
    <t>CỦA HUYỆN TUY AN</t>
  </si>
  <si>
    <t>Đơn vị: ha</t>
  </si>
  <si>
    <t>TT</t>
  </si>
  <si>
    <t>Kết quả thực hiện</t>
  </si>
  <si>
    <t xml:space="preserve">Diện tích </t>
  </si>
  <si>
    <t>Tăng (+), giảm (-)</t>
  </si>
  <si>
    <t>Tỷ lệ (%)</t>
  </si>
  <si>
    <t>(4)</t>
  </si>
  <si>
    <t>Diện tích phân theo đơn vị hành chính</t>
  </si>
  <si>
    <t>(4) = (5)+...+(..)</t>
  </si>
  <si>
    <t>(9)</t>
  </si>
  <si>
    <t>(12)</t>
  </si>
  <si>
    <t>Đất nông nghiệp chuyển sang phi nông nghiệp</t>
  </si>
  <si>
    <t>NNP/PNN</t>
  </si>
  <si>
    <t>LUA/PNN</t>
  </si>
  <si>
    <t>HNK/PNN</t>
  </si>
  <si>
    <t>CLN/PNN</t>
  </si>
  <si>
    <t>RPH/PNN</t>
  </si>
  <si>
    <t>RDD/PNN</t>
  </si>
  <si>
    <t>RSX/PNN</t>
  </si>
  <si>
    <t>-</t>
  </si>
  <si>
    <t>RSN/PNN</t>
  </si>
  <si>
    <t>NTS/PNN</t>
  </si>
  <si>
    <t>LMU/PNN</t>
  </si>
  <si>
    <t>NKH/PNN</t>
  </si>
  <si>
    <t>Chuyển đổi cơ cấu sử dụng đất trong nội bộ đất nông nghiệp</t>
  </si>
  <si>
    <t>Trong đó:</t>
  </si>
  <si>
    <t>Đất phi nông nghiệp không phải là đất ở chuyển sang đất ở</t>
  </si>
  <si>
    <t>I</t>
  </si>
  <si>
    <t>LOẠI ĐẤT</t>
  </si>
  <si>
    <t>Đất giao thông</t>
  </si>
  <si>
    <t>Đất thủy lợi</t>
  </si>
  <si>
    <t>Đất xây dựng cơ sở văn hóa</t>
  </si>
  <si>
    <t>Đất xây dựng cơ sở y tế</t>
  </si>
  <si>
    <t>Đất xây dựng cơ sở giáo dục và đào tạo</t>
  </si>
  <si>
    <t>Đất xây dựng cơ sở thể dục thể thao</t>
  </si>
  <si>
    <t>Đất công trình năng lượng</t>
  </si>
  <si>
    <t>Đất xây dựng cơ sở khoa học công nghệ</t>
  </si>
  <si>
    <t>Đất xây dựng cơ sở dịch vụ xã hội</t>
  </si>
  <si>
    <t>Đất chợ</t>
  </si>
  <si>
    <t>II</t>
  </si>
  <si>
    <t>KHU CHỨC NĂNG*</t>
  </si>
  <si>
    <t>Khu vực chuyên trồng lúa nước</t>
  </si>
  <si>
    <t>KVL</t>
  </si>
  <si>
    <t>Khu vực chuyên trồng cây công nghiệp lâu năm</t>
  </si>
  <si>
    <t>KVN</t>
  </si>
  <si>
    <t>Tên công trình</t>
  </si>
  <si>
    <t>Mã Loại đất</t>
  </si>
  <si>
    <t>Địa điểm  
(Xã, thị trấn)</t>
  </si>
  <si>
    <t>Căn cứ pháp lý</t>
  </si>
  <si>
    <t>KẾT QUẢ THỰC HIỆN</t>
  </si>
  <si>
    <t>Số dự án</t>
  </si>
  <si>
    <t>Diện tích (ha)</t>
  </si>
  <si>
    <t xml:space="preserve"> Bộ Chi huy quân sự tỉnh</t>
  </si>
  <si>
    <t>Bia chiến công Phú Điềm</t>
  </si>
  <si>
    <t>An Hòa Hải</t>
  </si>
  <si>
    <t>Bia chiến công các trận đánh tiêu biểu tại xã An Hòa</t>
  </si>
  <si>
    <t>Công an tỉnh Phú Yên</t>
  </si>
  <si>
    <t>Trại tạm giam của Công an Tỉnh Phú Yên</t>
  </si>
  <si>
    <t>An Mỹ</t>
  </si>
  <si>
    <t>Trụ sở Công An huyện mới</t>
  </si>
  <si>
    <t>Theo công văn số 5456/H01-P3, ngày 14/10/2021 của BCA</t>
  </si>
  <si>
    <t>Đội phòng cháy, chữa cháy, và cứu hộ, cứu nạn</t>
  </si>
  <si>
    <t>Theo công văn số 1611/C07-P9, ngày 13/07/2021 của BCA</t>
  </si>
  <si>
    <t>Trụ sở công an xã An Hòa Hải</t>
  </si>
  <si>
    <t>Trụ sở Công an xã An Ninh Đông</t>
  </si>
  <si>
    <t>An Ninh Đông</t>
  </si>
  <si>
    <t>Trụ sở Công an xã An Định</t>
  </si>
  <si>
    <t>An Định</t>
  </si>
  <si>
    <t>Trụ sở Công an xã An Hiệp</t>
  </si>
  <si>
    <t>An Hiệp</t>
  </si>
  <si>
    <t>Mở rộng Trụ sở công an xã An Mỹ</t>
  </si>
  <si>
    <t>Trụ sở Công an TT.Chí Thạnh</t>
  </si>
  <si>
    <t>Trụ sở Công an xã An Xuân</t>
  </si>
  <si>
    <t>An Xuân</t>
  </si>
  <si>
    <t>Trụ sở Công an xã An Lĩnh</t>
  </si>
  <si>
    <t>An Lĩnh</t>
  </si>
  <si>
    <t>Trụ sở công an xã An Nghiệp</t>
  </si>
  <si>
    <t>An Nghiệp</t>
  </si>
  <si>
    <t>Trụ sở Công an xã An Dân</t>
  </si>
  <si>
    <t>An Dân</t>
  </si>
  <si>
    <t>Trụ sở Công an xã An Ninh Tây</t>
  </si>
  <si>
    <t>An Ninh Tây</t>
  </si>
  <si>
    <t>Trụ sở công an xã An Chấn</t>
  </si>
  <si>
    <t>An Chấn</t>
  </si>
  <si>
    <t>An Thọ</t>
  </si>
  <si>
    <t>Công văn số 4887/CAT-PH10 ngày 27/09/2023 của Công an tỉnh vv xin thoả thuận địa điểm các khu đất để thực hiện dự án xây dựng cơ sở làm việc Công an xã trên địa bàn tỉnh</t>
  </si>
  <si>
    <t>Trụ sở Công an xã An Cư</t>
  </si>
  <si>
    <t>An Cư</t>
  </si>
  <si>
    <t>Trụ sở công an xã An Thạch</t>
  </si>
  <si>
    <t>An Thạch</t>
  </si>
  <si>
    <t xml:space="preserve"> Sở VHTT &amp; DL tỉnh Phú Yên</t>
  </si>
  <si>
    <t>Tu bổ tôn tạo Danh lam thắng cảnh Quốc gia Đặc biệt Gành Đá Đĩa</t>
  </si>
  <si>
    <t>TB giao nhiệm vụ lập báo cáo đề xuất chủ trương đầu tư và nhắc lại tại TB 130/TB-UBND ngày
13/6/2022 của UBND tỉnh</t>
  </si>
  <si>
    <t>Sở NN PTNT tỉnh</t>
  </si>
  <si>
    <t>Cảng cá Tiên Châu</t>
  </si>
  <si>
    <t>Chi cục thi hành án tỉnh</t>
  </si>
  <si>
    <t>Trụ sở và kho vật chứng Chi cục THADS huyện Tuy An</t>
  </si>
  <si>
    <t xml:space="preserve"> Ban quản lý dự án điện Miền Trung</t>
  </si>
  <si>
    <t>Tiểu dự án cải tạo và nâng cấp lưới điện phân phối tỉnh Phú Yên</t>
  </si>
  <si>
    <t>Xã An Hòa Hải, Xã An Cư, Xã An Mỹ</t>
  </si>
  <si>
    <t>Công trình cấp điện TX. Sông Cầu thuộc dự án Nâng cao hiệu quả năng lượng nông thôn tỉnh Phú Yên (KFW)</t>
  </si>
  <si>
    <t xml:space="preserve">sửa chữa đường dây 110kv Tuy Hòa- Quy Nhơn (cung đoạn BA220kVTuy Hòa – VT 315)Hạng mục: Thay thế cột néo BTLT bằng cột néo thép tại vị trí 88 </t>
  </si>
  <si>
    <t xml:space="preserve">  BQL các DA ĐT XD tỉnh Phú Yên </t>
  </si>
  <si>
    <t>Trường THPT Võ Thị Sáu</t>
  </si>
  <si>
    <t>Tuyến tránh cứu hộ, cứu nạn tránh lũ Tuy An-Sơn Hòa</t>
  </si>
  <si>
    <t>An Thọ, An Mỹ, An Xuân</t>
  </si>
  <si>
    <t>Đầu tư nâng cấp hoàn chỉnh tuyến đường ĐT 650 (dài 3,4km xã An Định và An Nghiệp)</t>
  </si>
  <si>
    <t>An Định, An nghiệp</t>
  </si>
  <si>
    <t xml:space="preserve">Tuyến đường bộ ven biển tỉnh Phú Yên đoạn từ Quốc lộ 1 (Miếu Ông Cọp) đến Ngã ba Độc Lập - Lê Duẩn </t>
  </si>
  <si>
    <t>Kè chống sạt lở bờ hữu sông Hà Yến kết hợp phát triển hạ tầng đô thị đoạn từ cầu Lò Gốm đến cầu đường sắt</t>
  </si>
  <si>
    <t>TT. Chí Thạnh, An Thạch</t>
  </si>
  <si>
    <t>An Hiệp, An Thọ</t>
  </si>
  <si>
    <t>Đầu tư, nâng cấp Hồ chứa nước Lỗ Ân</t>
  </si>
  <si>
    <t>An Chấn, An Thọ</t>
  </si>
  <si>
    <t/>
  </si>
  <si>
    <t>Kè chống sạt lở bờ biển khu vực xã An Hòa Hải, huyện Tuy An</t>
  </si>
  <si>
    <t>Sửa chữa, khôi phục hệ thống đập dâng thủy lợi; Kè bảo vệ bờ suối Đá xã An Hiệp, An Định; Sửa chữa khôi phục tuyến đường An Hiệp - An Lĩnh và Kè chống sạt lở bờ sông Kỳ Lộ đoạn qua cầu Ngân Sơn, huyện Tuy An thuộc dự án khắc phục khẩn cấp hậu quả thiên tai tại một số tỉnh miền Trung - tỉnh Phú Yên</t>
  </si>
  <si>
    <t>An Hiệp, An Định</t>
  </si>
  <si>
    <t>Kè chống sạt lở bờ biển xã An Chấn, huyện Tuy An (DTL, DGT)</t>
  </si>
  <si>
    <t>Sữa Chữa và nâng cao an toàn hồ chứa nước Đồng Tròn</t>
  </si>
  <si>
    <t>Nâng cấp kênh tưới, hệ thống thủy nông Tam Giang</t>
  </si>
  <si>
    <t>An Ninh Đông,  An Ninh Tây, An Thạch</t>
  </si>
  <si>
    <t>Văn bản số 5430/UBND-ĐTXD ngày 25/9/2018 của UBND tỉnh Phú Yên</t>
  </si>
  <si>
    <t>Kè biển An Ninh Đông</t>
  </si>
  <si>
    <t>Kè biển An Chấn</t>
  </si>
  <si>
    <t xml:space="preserve"> Thông báo số 517/TB-UBND ngày 15/7/2016 của UBND tỉnh Phú Yên v/v chấp thuận triển khai thực hiện đầu tư dự án</t>
  </si>
  <si>
    <t>Ban QLDA 7, 85</t>
  </si>
  <si>
    <t>Tuyến đường bộ cao tốc Bắc Nam (phía đông)</t>
  </si>
  <si>
    <t>H.Tuy An</t>
  </si>
  <si>
    <t>Theo Thông báo số 23/TB-UBND ngày 17/02/2022 và số 28/TB-UBND ngày 22/02/2022</t>
  </si>
  <si>
    <t>Mỏ đá thôn Phú Xuân, xã An Hiệp</t>
  </si>
  <si>
    <t>QĐ 990/QĐ-UBND ngày 18/8/2022 của UBND tỉnh về phê duyệt các điểm mỏ khoáng sản</t>
  </si>
  <si>
    <t>Mỏ đất san lấp thôn Tuy Dương, xã An Hiệp</t>
  </si>
  <si>
    <t>QĐ 960/QĐ-UBND ngày 12/8/2022 của UBND tỉnh về phê duyệt phương án đấu giá</t>
  </si>
  <si>
    <t>Mỏ đất san lấp khu Lò Dầu (thôn Diêm Điền và thôn Phú Thịnh)</t>
  </si>
  <si>
    <t>An Ninh Tây, An Thạch</t>
  </si>
  <si>
    <t>Mỏ đất san lấp thôn Phong Hanh, xã An Định, huyện Tuy An</t>
  </si>
  <si>
    <t>Mỏ cát Bình Phú,thôn Hội Tín</t>
  </si>
  <si>
    <t>Mỏ đất san lấp thôn Thế Hiên</t>
  </si>
  <si>
    <t>Mỏ đất san lấp thôn Phong Lãnh</t>
  </si>
  <si>
    <t>Ban Chỉ huy quân sự huyện Tuy An</t>
  </si>
  <si>
    <t>Trường bắn cụm xã An Ninh Tây</t>
  </si>
  <si>
    <t>Đất QH quốc phòng</t>
  </si>
  <si>
    <t>Thao trường bắn Hóc Tân</t>
  </si>
  <si>
    <t>Ban QLDA ĐTXD huyện</t>
  </si>
  <si>
    <t>Phục hồi Di tích Miếu thờ Lê Thánh Tông, xã An Dân, huyện Tuy An</t>
  </si>
  <si>
    <t>Tu bổ, tôn tạo di tích lịch sử đền thờ Lê Thành Phương</t>
  </si>
  <si>
    <t xml:space="preserve">Xây dựng Điểm trường tiểu học thôn Kim Sơn thuộc trường tiểu học và THCS An Thọ, huyện tuy An, Tỉnh Phú </t>
  </si>
  <si>
    <t>Nâng cấp, mở rộng tuyến đường từ đường sắt – Cầu Lò Rèn, xã An Mỹ</t>
  </si>
  <si>
    <t>Đường số 34 (giai đoạn 1) thị trấn Chí Thạnh (đường giao  thông nội bộ đi vào Trụ sở Viện KSND huyện)</t>
  </si>
  <si>
    <t xml:space="preserve">Đầu Tư xây dựng  mở rộng đường Lê Thành Phương (đoạn từ Quốc lộ 1 đến Hạt kiểm Lâm)
</t>
  </si>
  <si>
    <t>San lấp mặt bằng công viên dưới chân cầu vượt thị trấn Chí Thạnh, huyện Tuy An</t>
  </si>
  <si>
    <t>Xây dựng công viên xã An Hòa, huyện Tuy An</t>
  </si>
  <si>
    <t>Hạ tầng kỹ thuật khu dân cư N23, N24 thuộc quy hoạch khu nam thị trấn Chí Thạnh</t>
  </si>
  <si>
    <t>Hạ tầng kỹ thuật KDC đường Trần Phú (Phía bắc HTKT KDC)</t>
  </si>
  <si>
    <t>Thông báo số 55/TB-UBND ngày 12/03/2012 của UBND huyện Tuy An</t>
  </si>
  <si>
    <t>Khu tái định cư xung quanh đầm Ô Loan tại thôn Tân Hòa</t>
  </si>
  <si>
    <t>HTKT khu dân cư Phú Phong, xã An Chấn</t>
  </si>
  <si>
    <t>Khu dân cư phía Tây UBND xã An Mỹ</t>
  </si>
  <si>
    <t>Mặt bằng trụ sở làm việc UBND huyện</t>
  </si>
  <si>
    <t>Xây dựng hội trường UBND xã An Thạch</t>
  </si>
  <si>
    <t>Phòng KT-HT huyện</t>
  </si>
  <si>
    <t>Sữa chữa nâng cấp tuyến ĐH 38, đoạn từ cầu Nhất Trí đến UBND xã An Định</t>
  </si>
  <si>
    <t>Khu đô thị thị trấn Chí Thạnh, huyện Tuy An</t>
  </si>
  <si>
    <t>Chương trình MTQG NTM</t>
  </si>
  <si>
    <t>An Cư, Chí Thạnh</t>
  </si>
  <si>
    <t>Thông báo 203/TB-UBND ngày 22/3/2016 kết luận của chủ tịch UBND tỉnh</t>
  </si>
  <si>
    <t>Khu đất thương mại (Khép kín KDC khu bến xe cũ đường Lê Thành Phương)</t>
  </si>
  <si>
    <t>Trung tâm phát triển quỹ đất huyện</t>
  </si>
  <si>
    <t>Di dời hạ tầng kỹ thuật các tuyến đường dây điện ảnh hưởng thi công xây dựng tuyến đường Cao tốc</t>
  </si>
  <si>
    <t>UBND TT Chí Thạnh</t>
  </si>
  <si>
    <t>Khép kín khu dân cư khu phố Trường Xuân</t>
  </si>
  <si>
    <t>UBND thị trấn Chí Thạnh</t>
  </si>
  <si>
    <t>Khép kín khu dân cư Ngân Sơn</t>
  </si>
  <si>
    <t>Bãi thải khu Đồng Điền, khu phố Long Bình, thị trấn Chí Thạnh</t>
  </si>
  <si>
    <t>Bãi thải khu Đồng Dài, vùng Long Đức, thị trấn Chí Thạnh</t>
  </si>
  <si>
    <t>Nghĩa trang nhân dân thị trấn Chí Thạnh</t>
  </si>
  <si>
    <t xml:space="preserve"> UBND Xã An Thạch</t>
  </si>
  <si>
    <t>Khép kín KDC nhà trẻ</t>
  </si>
  <si>
    <t>Khu Bình Phú 1 (Khu dân cư thôn Hội Tín)</t>
  </si>
  <si>
    <t>Khép kín KDC trước trường Lê Duẩn cũ</t>
  </si>
  <si>
    <t>Khu Bình Phú 2 (Khu dân cư thôn Hội Tín)</t>
  </si>
  <si>
    <t>Khép kín KDC thôn Quảng Đức1</t>
  </si>
  <si>
    <t>Xây dựng trụ sở thôn Hà Yến</t>
  </si>
  <si>
    <t>UBND xã An Chấn</t>
  </si>
  <si>
    <t>Nâng cấp, mở rộng tuyến đường từ đường sắt đến giáp cổng chào Phú Thạnh</t>
  </si>
  <si>
    <t>Khu dân cư Ấp Lý</t>
  </si>
  <si>
    <t>Khu dân cư sau trường THCS Trần Rịa</t>
  </si>
  <si>
    <t>Khu TĐC Mỹ Quang Bắc  giai đoạn 2</t>
  </si>
  <si>
    <t>Bãi đổ thải Phía Tây Bắc nghĩa trang Đất Trợ, xã An Chấn</t>
  </si>
  <si>
    <t>Ubnd xã An Chấn</t>
  </si>
  <si>
    <t>Bãi đổ thải xã An Chấn (2)</t>
  </si>
  <si>
    <t>Bãi đổ thải thôn Phú Thạnh, xã An Chấn (khu vực Đồng Đá)</t>
  </si>
  <si>
    <t>Sân thể dục, thể thao xã An Chấn</t>
  </si>
  <si>
    <t>UBND xã An Dân</t>
  </si>
  <si>
    <t>2 lô đất thuộc phân trường tiểu học cũ thôn Phú Mỹ, xã An Dân</t>
  </si>
  <si>
    <t>Công văn số 1324/UBND ngày 05/08/2020 của UBND huyện Tuy An</t>
  </si>
  <si>
    <t>Bãi đổ thải thôn Phú Mỹ và thôn Bình Chính (khu 1), xã An Dân</t>
  </si>
  <si>
    <t>Bãi đổ thải thôn Phú Mỹ và thôn Bình Chính (BT6), xã An Dân</t>
  </si>
  <si>
    <t xml:space="preserve">Nhà văn hóa thôn Phú Mỹ </t>
  </si>
  <si>
    <t>UBND xã An Định</t>
  </si>
  <si>
    <t>San lấp mặt bằng trường mầm non xã An Định (điểm trường chính tại thôn Định Trung 2)</t>
  </si>
  <si>
    <t>Bãi đổ thải khu dân cư trung tâm xã An Định</t>
  </si>
  <si>
    <t>Bãi đổ thải khu dân cư thôn Long Hòa 2, xã An Định</t>
  </si>
  <si>
    <t>Bãi đổ thải khu Lò Ngói và Đồng Nà, xã An Định</t>
  </si>
  <si>
    <t>Thôn Phong Hanh (BT10), xã An Định</t>
  </si>
  <si>
    <t>Bãi đổ thải khu Đồng Thổ 1, xã An Định</t>
  </si>
  <si>
    <t>Bãi đổ thải khu Đồng Thổ 4, xã An Định</t>
  </si>
  <si>
    <t>Bãi đổ thải khu trạm xá xã An Định; diện tích</t>
  </si>
  <si>
    <t>Bãi thải khu Đồng Thổ 3, thôn Định Trung 2, xã An Định</t>
  </si>
  <si>
    <t>UBND xã Định</t>
  </si>
  <si>
    <t>Bãi thải khu dọc đường ĐH 32</t>
  </si>
  <si>
    <t>Bãi đổ thải khu dân cư thôn Long Hòa 1, xã An Định</t>
  </si>
  <si>
    <t>UBND xã An Hiệp</t>
  </si>
  <si>
    <t xml:space="preserve">Chuyển đổi mục đích sử dụng đất Trường Mầm non xã An Hiệp </t>
  </si>
  <si>
    <t>San lấp mặt bằng phân trường Mầm non thôn Tuy Dương</t>
  </si>
  <si>
    <t>Bãi đổ thải khu đồng thôn Mỹ Phú 2, xã An Hiệp</t>
  </si>
  <si>
    <t>Bãi đổ thải khu thôn Phong Phú, xã An Hiệp</t>
  </si>
  <si>
    <t>Bãi thải thôn Mỹ Phú 1 (khu 2), xã An Hiệp</t>
  </si>
  <si>
    <t>Bãi thải thôn Mỹ Phú 1, xã An Hiệp</t>
  </si>
  <si>
    <t>Bãi đổ thải khu Mỹ Phú 2, xã An Hiệp</t>
  </si>
  <si>
    <t>Nhà sinh hoạt cộng đồng thôn Tuy Dương</t>
  </si>
  <si>
    <t>QĐ 1869 ngày 31/12/2015
 v/v phê duyệt BC KT-KT
công trình NVH
 thôn Tuy Dương</t>
  </si>
  <si>
    <t>Nhà sinh hoạt cộng đồng thôn Mỹ Phú 2</t>
  </si>
  <si>
    <t>QĐ 108 ngày 05/9/2014
v/v phê duyệt BC KT-KT
công trình NVH
 thôn MP2</t>
  </si>
  <si>
    <t>UBND xã An Hòa Hải</t>
  </si>
  <si>
    <t>KDC tại thôn Đồng Nổ</t>
  </si>
  <si>
    <t>HTKT Khu dân cư Tân Qui</t>
  </si>
  <si>
    <t>Bãi đổ thải thôn Tân Hòa, xã An Hòa Hải</t>
  </si>
  <si>
    <t>UBND xã An Hoà Hải</t>
  </si>
  <si>
    <t>An Hoà Hải</t>
  </si>
  <si>
    <t>Trường MN xã An Hải - điểm trường thôn Phước Đồng</t>
  </si>
  <si>
    <t>Điểm tập kết rác thải sinh hoạt GĐ 1</t>
  </si>
  <si>
    <t>Nhà sinh hoạt cộng đồng thôn Phú Thường</t>
  </si>
  <si>
    <t>Nhà sinh hoạt cộng đồng  Phước Đồng</t>
  </si>
  <si>
    <t>Nhà sinh hoạt cộng đồng thôn Nhơn Hội</t>
  </si>
  <si>
    <t>Nhà sinh hoạt cộng đồng thôn Hội Sơn</t>
  </si>
  <si>
    <t>UBND xã An Lĩnh</t>
  </si>
  <si>
    <t xml:space="preserve">Nhà văn hóa thôn Phong Lãnh </t>
  </si>
  <si>
    <t>Nhà văn hóa thôn Vĩnh Xuân</t>
  </si>
  <si>
    <t>Nhà văn hóa thôn Quang Thuận</t>
  </si>
  <si>
    <t>Nhà văn hoá thôn Phong Thái</t>
  </si>
  <si>
    <t>Nhà văn hoá thôn Tư Thạnh</t>
  </si>
  <si>
    <t>Trung tâm văn hóa và thể thao xã An Lĩnh</t>
  </si>
  <si>
    <t>UBND xã An Mỹ</t>
  </si>
  <si>
    <t>Công viên xã An Mỹ</t>
  </si>
  <si>
    <t>Trung tâm thể dục, thể thao xã An Mỹ</t>
  </si>
  <si>
    <t>UBND xã An Ninh Đông</t>
  </si>
  <si>
    <t>Khép kín KDC Đầm Đồng Quao</t>
  </si>
  <si>
    <t>San lấp mặt bằng Sân thể dục, thể thao xã An Ninh Đông</t>
  </si>
  <si>
    <t>Xây mới trạm y tế xã An Ninh Đông, huyện Tuy An, tỉnh Phú Yên</t>
  </si>
  <si>
    <t xml:space="preserve">Sở Y tế </t>
  </si>
  <si>
    <t>UBND xã An Ninh Tây</t>
  </si>
  <si>
    <t>San lấp mặt bằng mở rộng khu dân cư nông thôn khu Đồng Thủy, thôn Tiên Châu, Xã An Ninh Tây</t>
  </si>
  <si>
    <t>Xây dựng sân phơi phục vụ sản xuất nông nghiệp đội 16, 17 thôn Diêm Điền</t>
  </si>
  <si>
    <t>Nhà văn hóa thôn Xuân Phu</t>
  </si>
  <si>
    <t>Trung tâm văn hóa và thể thao xã (Giai đoạn 1)</t>
  </si>
  <si>
    <t>UBND xã An Nghiệp</t>
  </si>
  <si>
    <t>KDC thôn Trung Lương 2, xã An Nghiệp, huyện Tuy An</t>
  </si>
  <si>
    <t>Nhà sinh hoạt cộng đồng cộng đồng thôn Định Phong</t>
  </si>
  <si>
    <t>Nhà sinh hoạt cộng đồng cộng đồng thôn Thế Hiên</t>
  </si>
  <si>
    <t>Hạ tầng kỹ thuật KDC thôn Kim Sơn, xã An Thọ (thuộc dự án Khép kín khu dân cư thôn Kim Sơn, xã An Thọ)</t>
  </si>
  <si>
    <t>UBND xã An Thọ</t>
  </si>
  <si>
    <t>Trường  MN xã An Thọ (Điểm trường thôn Phú Cần)</t>
  </si>
  <si>
    <t>Trường  MN xã An Thọ (Điểm trường thôn Phú Mỹ)</t>
  </si>
  <si>
    <t>Trung tâm văn hóa và thể thao xã An Thọ</t>
  </si>
  <si>
    <t>UBND xã An Xuân</t>
  </si>
  <si>
    <t xml:space="preserve">KDC Xuân Thành </t>
  </si>
  <si>
    <t>Trang trại phong điện HBRE An Thọ - Giai đoạn 1 (Trại phong điện HBRE An Thọ)</t>
  </si>
  <si>
    <t>Công ty Cổ phần HBRE Phú Yên</t>
  </si>
  <si>
    <t>An Thọ, An Lĩnh, An Hiệp</t>
  </si>
  <si>
    <t>Quyết định chấp thuận chủ trương đầu tư đồng thời chấp thuận nhà đầu tư số 1669/QĐ-UBND ngày 19/11/2021</t>
  </si>
  <si>
    <t>Nhà máy xử lý rác thải rắn sinh hoạt và phát điện Tuy An</t>
  </si>
  <si>
    <t>Tổ chức</t>
  </si>
  <si>
    <t>Khu sản xuất tôm thương phẩm theo mô hình siêu thâm canh</t>
  </si>
  <si>
    <t>Công ty TNHH thủy sản Đắc Lộc</t>
  </si>
  <si>
    <t>Theo QĐ điều chỉnh chủ trương số 1413/QĐ-UBND tỉnh Phú Yên ngày 10/09/2019</t>
  </si>
  <si>
    <t>Công ty CP Đầu tư xây dựng My Hoàng Dương và Công ty TNHH MTV Xây dựng Tân Hưng</t>
  </si>
  <si>
    <t>Trạm trộn bê tông thương phẩm</t>
  </si>
  <si>
    <t>An Hiệp, An Hoà Hải</t>
  </si>
  <si>
    <t>Khu sản xuất vật liệu xây dựng Vũng Đá Bàn</t>
  </si>
  <si>
    <t>Công ty cổ phần đầu tư Vũng Đá Bàn</t>
  </si>
  <si>
    <t>Đầu  tư và vận hành hệ thống cấp nước sạch dân sinh</t>
  </si>
  <si>
    <t>Doanh nghiệp tư nhân</t>
  </si>
  <si>
    <t>Thị trấn Chí Thạnh, xã An Dân</t>
  </si>
  <si>
    <t>Công ty CPTMDV Huy Thiên Phú</t>
  </si>
  <si>
    <t>Khu chế biến đá VLXDTT thôn Phú Thạnh, xã An Chấn, huyện Tuy An.</t>
  </si>
  <si>
    <t>Tờ trình 30/2021/TTr-HTP ngày 26/02/2021 vv cập nhật, bổ sung QHSDĐ giai đoạn 2021-2030</t>
  </si>
  <si>
    <t>Khu sản xuất chế biến VLXD đá dăm thông thường và đường giao thông</t>
  </si>
  <si>
    <t>Công ty TNHH phát triển giao thông Toàn Thịnh</t>
  </si>
  <si>
    <t>Trạm thu phí Bàn Thạch</t>
  </si>
  <si>
    <t xml:space="preserve"> Công ty CP Đầu tư Đèo Cả</t>
  </si>
  <si>
    <t>Di dời khu chế biến đá vật liệu thông thường và sản xuất bê tông nhựa nóng</t>
  </si>
  <si>
    <t>Công ty cổ phần 3 tháng 2</t>
  </si>
  <si>
    <t>Khu chế biến thôn Phú Thạnh, xã An Chấn, huyện Tuy An</t>
  </si>
  <si>
    <t>Công ty TNHH Dịch vụ Dầu khí Vũng Rô</t>
  </si>
  <si>
    <t>Khu chế biến đá VLXD thông thường</t>
  </si>
  <si>
    <t xml:space="preserve">Công ty TNHH SX và XD Hoàng Minh </t>
  </si>
  <si>
    <t>Khu chế biến đá VLXDTT thôn Phú Thạnh, xã An Chấn, huyện Tuy An, tỉnh Phú Yên.</t>
  </si>
  <si>
    <t>Công ty TNHH xây dựng Hòa Mỹ</t>
  </si>
  <si>
    <t>Công văn 3643/STNMT-KS ngày 20/11/2020 vv góp ý chủ trương đầu tư dự án</t>
  </si>
  <si>
    <t>Nhà máy nước Sông Cầu 2- Tuy An</t>
  </si>
  <si>
    <t>Công ty CP đô thị sinh thái Việt Nam</t>
  </si>
  <si>
    <t>Khoáng sản Diatomit</t>
  </si>
  <si>
    <t>Cty CP Điatomit Việt Nan</t>
  </si>
  <si>
    <t>QĐ 1130/QĐ-HĐTLQG ngày 11/7/2019 Phê duyệt trữ lượng quặng</t>
  </si>
  <si>
    <t>Mỏ đá VLXDTT tại thôn Phú Thạnh, xã An Chấn, huyện Tuy An, tỉnh Phú Yên</t>
  </si>
  <si>
    <t>Chi nhánh công ty cổ phần Đầu tư Nắng Ban Mai</t>
  </si>
  <si>
    <t>Mỏ đá VLXD TT thôn Phước Hậu xã An Hiệp và thôn Tân Lập xã An Thọ</t>
  </si>
  <si>
    <t>Công ty cổ phần XDGT Phú Yên</t>
  </si>
  <si>
    <t>Mỏ đất Phước Lương (phục vụ san lấp tuyến đường Cao tốc)</t>
  </si>
  <si>
    <t>Mỏ đá vật liệu xây dựng thông thường Vũng Đá Bàn, thôn Phú Thạnh, xã An chấn</t>
  </si>
  <si>
    <t>Mỏ cát VLXDTT Sông Cái thôn Mỹ Long, xã An Dân, huyện Tuy An</t>
  </si>
  <si>
    <t>Mỏ đá VLXDTT thôn Phú Thạnh, xã An Chấn, huyện Tuy An, tỉnh Phú Yên.</t>
  </si>
  <si>
    <t>Mỏ đất san lấp thôn Tân Lập của Công ty CPTMDV Huy Thiên Phú</t>
  </si>
  <si>
    <t>Giấy phép số 31/GP-UBND ngày 15/12/2021 của UBND tỉnh Phú Yên vv giấy phép khai thác khoáng sản</t>
  </si>
  <si>
    <t>Mỏ đất san lấp An Cư</t>
  </si>
  <si>
    <t>Công ty cổ phần quản lý và sửa chữa Đường bộ Phú Yên</t>
  </si>
  <si>
    <t>Khu du lịch sinh thái biển đảo cao cấp Sunrise (22,65ha + mặt nước)</t>
  </si>
  <si>
    <t xml:space="preserve"> Công ty TNHH Sunrise</t>
  </si>
  <si>
    <t xml:space="preserve">Khu du lịch đầm Ông Kinh </t>
  </si>
  <si>
    <t>Kêu gọi đầu tư</t>
  </si>
  <si>
    <t>Dự án Newcity Phú Yên (kèm tuyến đường)</t>
  </si>
  <si>
    <t>Công ty TNHH New city Việt Nam</t>
  </si>
  <si>
    <t>Văn bản số 2196/UBND-ĐTXD v/v nội dung liên quan đến dự án Khu du lịch liên hợp cao cấp New City Viet Nam</t>
  </si>
  <si>
    <t>Khu du lịch nghỉ dưỡng, sinh thái Ah Moon Walk Resort</t>
  </si>
  <si>
    <t>Công ty Cổ phần Đầu tư Xây dựng Vũ Phong</t>
  </si>
  <si>
    <t>Khu du lịch và nghỉ dưỡng Hải quân</t>
  </si>
  <si>
    <t>Công ty CP xây dựngTMDV Hải Quân Việt Nam</t>
  </si>
  <si>
    <t>Quyết chủ trương đầu tư số 25/QĐ-UBND tỉnh phú Yên ngày 07/01/2020</t>
  </si>
  <si>
    <t>Thông báo số 47/TB-UBND tỉnh phú Yên ngày 21/02/2020</t>
  </si>
  <si>
    <t>Công viên nhà thờ Đồng Cháy</t>
  </si>
  <si>
    <t>G.TMD</t>
  </si>
  <si>
    <t>G.SKC</t>
  </si>
  <si>
    <t>Gia hạn thời gian thuê đất: Cây xăng dầu Trung Nga</t>
  </si>
  <si>
    <t>DNTN Xăng dầu Trung Nga</t>
  </si>
  <si>
    <t>Đơn đăng ký gia hạn</t>
  </si>
  <si>
    <t>Hồ chứa nước Hậu Đức (hồ chứa nước Đồng Ngang) Hạng mục Mỏ vật liệu (thượng lưu hồ)</t>
  </si>
  <si>
    <t>Hồ chứa nước Hậu Đức (hồ chứa nước Đồng Ngang) Hạng mục Mỏ vật liệu (thôn Tuy Dương)</t>
  </si>
  <si>
    <t>Hồ chứa nước Hậu Đức (hồ chứa nước Đồng Ngang) Hạng mục đường thi công bãi vật liệu</t>
  </si>
  <si>
    <t>Đầu tư mở rộng, nâng cấp tuyến đường từ QL.1 đi Di tích cấp quốc gia Thành An Thổ, huyện Tuy An</t>
  </si>
  <si>
    <t>Tuyến đường bộ ven biển tỉnh Phú Yên, đoạn kết nối Thị xã Sông Cầu - huyện Tuy An</t>
  </si>
  <si>
    <t>Xã An Ninh Tây</t>
  </si>
  <si>
    <t>Dự án được bố trí Kế hoạch đầu tư công trung hạn 2021-2025 tại Thông báo số 38/TB-UBND ngày 28/02/2022.</t>
  </si>
  <si>
    <t>Tuyến đường bộ ven biển đoạn Phía Bắc cầu An Hải</t>
  </si>
  <si>
    <t>Xã An Ninh Tây, An Ninh Đông</t>
  </si>
  <si>
    <t>Tuyến đường bộ ven biển tỉnh Phú Yên, đoạn kết nối huyện Tuy An – thành phố Tuy Hòa</t>
  </si>
  <si>
    <t xml:space="preserve"> Xã An Hòa Hải, xã An Mỹ, xã An Chấn</t>
  </si>
  <si>
    <t>Nâng cấp, mở rộng tuyến đường ĐH.31</t>
  </si>
  <si>
    <t>An Thạch; 
An ninh Tây; An Ninh Đông</t>
  </si>
  <si>
    <t>Xây dựng Nhà tưởng niệm nơi thành lập lực lượng vũ trang tỉnh Phú Yên</t>
  </si>
  <si>
    <t>Đất cơ sở y tế</t>
  </si>
  <si>
    <t>Trạm y tế xã An Nghiệp, huyện Tuy An, tỉnh Phú Yên</t>
  </si>
  <si>
    <t>Trạm y tế xã An Hoà Hải, huyện Tuy An, tỉnh Phú Yên</t>
  </si>
  <si>
    <t>Sân thể thao thôn Kim Sơn</t>
  </si>
  <si>
    <t>Đất tôn giáo</t>
  </si>
  <si>
    <t>Đất ở nông thôn</t>
  </si>
  <si>
    <t>An Ninh Tây, An Ninh Đông</t>
  </si>
  <si>
    <t>Công văn số 403/BQL-ĐB ngày 30/03/2023 của Ban quản lý các dự án đầu tư vây dựng tỉnh vv rà soát và đề nghị cập nhật bổ sung diện tích, địa điểm, vị trí phạm vi thực hiện một số dự án do Ban làm chủ đầu tư trên địa bàn huyện Tuy An vào Quy hoạch sử dụng đất đế năm 2030, kế hoạch sử dụng đất năm 2023 huyện Tuy An và NQ thu hồi đất của HĐND tỉnh</t>
  </si>
  <si>
    <t>Hạ tầng kỹ thuật khu dân cư Bình Hoà</t>
  </si>
  <si>
    <t>Khu tái định cư Giếng Dông (dự án đăng ký để chuyển mục đích)</t>
  </si>
  <si>
    <t>Thông báo kết luận số 1294/TB-UBND ngày 11/10/2023 vv ý kiến kết luận của đồng chí chủ tịch tại cuộc họp thông qua bước 2, kế hoạch sử dụng đất năm 2024</t>
  </si>
  <si>
    <t>Khép kín KDC thôn Phú Mỹ (điểm trường mầm non cũ thôn Phú Mỹ)</t>
  </si>
  <si>
    <t>Đất ở đô thị</t>
  </si>
  <si>
    <t>Trụ sở kho bạc Nhà nước Tuy An - Phú Yên</t>
  </si>
  <si>
    <t>Kho bạc nhà nước</t>
  </si>
  <si>
    <t>DANH MỤC CÔNG TRÌNH DỰ ÁN ĐĂNG KÝ NĂM 2024 HUYỆN TUY AN</t>
  </si>
  <si>
    <r>
      <t>Khu xây dựng dây chuyền trạm trộn bê tông thương phẩm công suất 120m</t>
    </r>
    <r>
      <rPr>
        <vertAlign val="superscript"/>
        <sz val="14"/>
        <rFont val="Times New Roman"/>
        <family val="1"/>
      </rPr>
      <t>3</t>
    </r>
    <r>
      <rPr>
        <sz val="14"/>
        <rFont val="Times New Roman"/>
        <family val="1"/>
      </rPr>
      <t>/h phục vụ dựng Cao tốc</t>
    </r>
  </si>
  <si>
    <t>Biểu 10/CH</t>
  </si>
  <si>
    <t>Họ và tên</t>
  </si>
  <si>
    <t>Số tờ</t>
  </si>
  <si>
    <t>Số thửa</t>
  </si>
  <si>
    <t>Toạ độ</t>
  </si>
  <si>
    <t>Ghi chú</t>
  </si>
  <si>
    <t>BHK</t>
  </si>
  <si>
    <t>LUK</t>
  </si>
  <si>
    <t>Lê Kim Hùng</t>
  </si>
  <si>
    <t>Nguyễn Thiện</t>
  </si>
  <si>
    <t>Nguyễn Văn Tâm</t>
  </si>
  <si>
    <t>Nguyễn Văn Linh</t>
  </si>
  <si>
    <t>RTP</t>
  </si>
  <si>
    <t>Hồ Văn Trung</t>
  </si>
  <si>
    <t>Phụ biểu 03</t>
  </si>
  <si>
    <t>DANH SÁCH GIAO ĐẤT HỘ GIA ĐÌNH</t>
  </si>
  <si>
    <t>Giao đất theo Quyết định số 1512/QĐ-UBND ngày 15/3/2019 của UBND huyện Tuy An về việc phê duyệtphương án giao đất lâm nghiệp thuộc Dự án trồng rừng 661 cho hộ gia đình, cá nhân để trồng rừng sản xuất tại xã An Xuân, An Thọ</t>
  </si>
  <si>
    <t>Địa điểm</t>
  </si>
  <si>
    <t>Diện tích
(m2)</t>
  </si>
  <si>
    <t xml:space="preserve">Loại đất </t>
  </si>
  <si>
    <t>Lê Văn Liên</t>
  </si>
  <si>
    <t>Xuân Bình, An Xuân</t>
  </si>
  <si>
    <t>Lê Văn Thanh</t>
  </si>
  <si>
    <t>Thiều Tấn Khoa</t>
  </si>
  <si>
    <t>Lê Thị Mai</t>
  </si>
  <si>
    <t>Nguyễn Văn Sáu ( Thơ)</t>
  </si>
  <si>
    <t>Lê Văn Niềm</t>
  </si>
  <si>
    <t>Ngô Văn Tư ( Đám 1)</t>
  </si>
  <si>
    <t>Ngô Văn Tư ( Đám 2)</t>
  </si>
  <si>
    <t>Tăng Văn Thọai ( Đám 1)</t>
  </si>
  <si>
    <t>Tăng Văn Thọai ( Đám 2)</t>
  </si>
  <si>
    <t>Tăng Nghĩa</t>
  </si>
  <si>
    <t>Lê Hải</t>
  </si>
  <si>
    <t>Nguyễn Văn Chính ( Đám 1)</t>
  </si>
  <si>
    <t>Nguyễn Văn Chính ( Đám 2)</t>
  </si>
  <si>
    <t>Ngô Văn Phúc</t>
  </si>
  <si>
    <t>Ngô văn Thành ( Đám 1)</t>
  </si>
  <si>
    <t>Ngô văn Thành ( Đám 2)</t>
  </si>
  <si>
    <t>Ngô văn Thành ( Đám 3)</t>
  </si>
  <si>
    <t>Ngô Văn Thông</t>
  </si>
  <si>
    <t>Nguyễn Phúc Ánh</t>
  </si>
  <si>
    <t>Lê Văn Tân ( Đám 1)</t>
  </si>
  <si>
    <t>Lê Văn Tân ( Đám 2)</t>
  </si>
  <si>
    <t>Thái Xuân Cần</t>
  </si>
  <si>
    <t>Thái Xuân Hương</t>
  </si>
  <si>
    <t>Nguyễn Anh Tuấn</t>
  </si>
  <si>
    <t>Ngô Duy Ninh</t>
  </si>
  <si>
    <t>Phạm Trúc Bình</t>
  </si>
  <si>
    <t>Dương Ấn Độ ( Đám 1)</t>
  </si>
  <si>
    <t>Xuân Lộc, An Xuân</t>
  </si>
  <si>
    <t>Dương Ấn Độ ( Đám 2)</t>
  </si>
  <si>
    <t>Võ Xuân Huỳnh</t>
  </si>
  <si>
    <t>Lê  Thị Tế ( Đám 1)</t>
  </si>
  <si>
    <t>Lê  Thị Tế ( Đám 2)</t>
  </si>
  <si>
    <t>Lê  Thị Tế ( Đám 3)</t>
  </si>
  <si>
    <t>Lê  Thị Tế ( Đám 4)</t>
  </si>
  <si>
    <t>Lê  Thị Tế ( Đám 5)</t>
  </si>
  <si>
    <t>Lê  Thị Tế ( Đám 6)</t>
  </si>
  <si>
    <t>Lê Văn Chính (Đám 1)</t>
  </si>
  <si>
    <t>Lê Văn Chính (Đám 2)</t>
  </si>
  <si>
    <t>Lê Văn Lâm</t>
  </si>
  <si>
    <t>Phạm Công Đức</t>
  </si>
  <si>
    <t>Võ Văn Năm ( Đám 1)</t>
  </si>
  <si>
    <t>Võ Văn Phúc</t>
  </si>
  <si>
    <t>Võ Văn Nam</t>
  </si>
  <si>
    <t>Lê Văn Bản</t>
  </si>
  <si>
    <t>Lê Văn Tế</t>
  </si>
  <si>
    <t>Nguyễn Văn Hải</t>
  </si>
  <si>
    <t>Phạm Sơn</t>
  </si>
  <si>
    <t>Phạm Thế Phương</t>
  </si>
  <si>
    <t>Phạm Văn Thanh</t>
  </si>
  <si>
    <t>Lê Văn Ly ( Đám 1)</t>
  </si>
  <si>
    <t>Lê Văn Ly ( Đám 2)</t>
  </si>
  <si>
    <t>Lê Văn Ly ( Đám 3)</t>
  </si>
  <si>
    <t xml:space="preserve">Võ Văn Ba </t>
  </si>
  <si>
    <t>Thái Ngọc Tân</t>
  </si>
  <si>
    <t>Võ Văn Nghiêm</t>
  </si>
  <si>
    <t>Tăng Văn Trọng</t>
  </si>
  <si>
    <t>Trần Hồng Tư</t>
  </si>
  <si>
    <t>Nguyễn Văn Tiền</t>
  </si>
  <si>
    <t>Tăng Văn Trai</t>
  </si>
  <si>
    <t>Lê Văn Sim</t>
  </si>
  <si>
    <t>Tăng Văn Quí ( Đám 1)</t>
  </si>
  <si>
    <t>Tăng Văn Quí ( Đám 2)</t>
  </si>
  <si>
    <t>Trương Đại Kỳ</t>
  </si>
  <si>
    <t>Lê Văn Được ( Đám 1)</t>
  </si>
  <si>
    <t>Lê Văn Được ( Đám 2)</t>
  </si>
  <si>
    <t>Dương Văn Thanh ( Đám 1 )</t>
  </si>
  <si>
    <t>Xuân Hòa, An Xuân</t>
  </si>
  <si>
    <t>Dương Văn Thanh ( Đám 2 )</t>
  </si>
  <si>
    <t>Dương Văn Thanh ( Đám 3 )</t>
  </si>
  <si>
    <t>Võ Văn Trai</t>
  </si>
  <si>
    <t>Bùi Văn Lâm</t>
  </si>
  <si>
    <t xml:space="preserve">Dương Văn Thiện </t>
  </si>
  <si>
    <t>Đặng Thị Kim Oanh ( Đám 1)</t>
  </si>
  <si>
    <t>Đặng Thị Kim Oanh ( Đám 2)</t>
  </si>
  <si>
    <t>Bùi Thị Lời</t>
  </si>
  <si>
    <t>Nguyễn Đình Thục</t>
  </si>
  <si>
    <t>Nguyễn Cẩn ( Đám 1)</t>
  </si>
  <si>
    <t>Nguyễn Cẩn ( Đám 2)</t>
  </si>
  <si>
    <t>Phạm Nha ( Đám 1)</t>
  </si>
  <si>
    <t>Phạm Nha ( Đám 2)</t>
  </si>
  <si>
    <t>Nguễn Văn Giác</t>
  </si>
  <si>
    <t>Lê Thị Thanh ( Đám 1)</t>
  </si>
  <si>
    <t>Lê Thị Thanh ( Đám 2)</t>
  </si>
  <si>
    <t>Võ Thị Hà</t>
  </si>
  <si>
    <t>Lê Thị Thanh</t>
  </si>
  <si>
    <t>Nguyễn Hoài</t>
  </si>
  <si>
    <t>Võ Kế Tâm</t>
  </si>
  <si>
    <t>Tăng Văn Tá</t>
  </si>
  <si>
    <t>Xuân Thành, An Xuân</t>
  </si>
  <si>
    <t>Trần Thị Kim Liên</t>
  </si>
  <si>
    <t>Tô Đình Chi</t>
  </si>
  <si>
    <t>Huỳnh Văn Hùng</t>
  </si>
  <si>
    <t>Võ Văn Non</t>
  </si>
  <si>
    <t>Nguyễn Chí Tân ( Đám 1)</t>
  </si>
  <si>
    <t>Nguyễn Chí Tân ( Đám 2)</t>
  </si>
  <si>
    <t xml:space="preserve">Nguyễn Văn Tiến </t>
  </si>
  <si>
    <t>Võ Sỹ Luận</t>
  </si>
  <si>
    <t>Lê Văn Chức ( Đám 1)</t>
  </si>
  <si>
    <t>Lê Văn Chức ( Đám 2)</t>
  </si>
  <si>
    <t>Lê Thị Tấn</t>
  </si>
  <si>
    <t>Bùi Tấn Bảo</t>
  </si>
  <si>
    <t>Bùi Tấn Dương</t>
  </si>
  <si>
    <t>Lê Văn Ân</t>
  </si>
  <si>
    <t>Lê Hồng Thịnh</t>
  </si>
  <si>
    <t>Võ Xuân Hoài Cư</t>
  </si>
  <si>
    <t>Lê Hồng Tân</t>
  </si>
  <si>
    <t>Đặng Ngọc Khoa</t>
  </si>
  <si>
    <t>Phạm Văn An ( Đám 1)</t>
  </si>
  <si>
    <t>Phạm Văn An ( Đám 2)</t>
  </si>
  <si>
    <t>Tăng Văn Lý</t>
  </si>
  <si>
    <t>Hồ Xuân Dư ( Đám 1)</t>
  </si>
  <si>
    <t>Hồ Xuân Dư ( Đám 2)</t>
  </si>
  <si>
    <t>Nguyễn Thị Xuân Nữ</t>
  </si>
  <si>
    <t>1       </t>
  </si>
  <si>
    <t>Trần Cửu</t>
  </si>
  <si>
    <t>2       </t>
  </si>
  <si>
    <t>Lê Văn Đức</t>
  </si>
  <si>
    <t>3       </t>
  </si>
  <si>
    <t>Lê Văn Hưng</t>
  </si>
  <si>
    <t>4       </t>
  </si>
  <si>
    <t>Nguyễn Thị Liễu</t>
  </si>
  <si>
    <t>5       </t>
  </si>
  <si>
    <t>Phan Thị Thanh Thúy</t>
  </si>
  <si>
    <t>6       </t>
  </si>
  <si>
    <t>Trần Thị Phẩm</t>
  </si>
  <si>
    <t>7       </t>
  </si>
  <si>
    <t>Nguyễn Lý</t>
  </si>
  <si>
    <t>8       </t>
  </si>
  <si>
    <t>Nguyễn Sen</t>
  </si>
  <si>
    <t>9       </t>
  </si>
  <si>
    <t>Nguyễn Văn Phương</t>
  </si>
  <si>
    <t>10    </t>
  </si>
  <si>
    <t>Phạm Văn Đông</t>
  </si>
  <si>
    <t>11    </t>
  </si>
  <si>
    <t>Phạm Văn Qúy</t>
  </si>
  <si>
    <t>12    </t>
  </si>
  <si>
    <t>Trần Minh Để</t>
  </si>
  <si>
    <t>13    </t>
  </si>
  <si>
    <t>Nguyễn Thị Tâm</t>
  </si>
  <si>
    <t>14    </t>
  </si>
  <si>
    <t>Nguyễn Thi</t>
  </si>
  <si>
    <t>15    </t>
  </si>
  <si>
    <t>Phạm Ngọc Hiền</t>
  </si>
  <si>
    <t>16    </t>
  </si>
  <si>
    <t>Trương Công Tin</t>
  </si>
  <si>
    <t>17    </t>
  </si>
  <si>
    <t>Phạm Văn Hoa</t>
  </si>
  <si>
    <t>18    </t>
  </si>
  <si>
    <t>Lê Đình Thủ</t>
  </si>
  <si>
    <t>19    </t>
  </si>
  <si>
    <t>Trần Ngọc Danh</t>
  </si>
  <si>
    <t>20    </t>
  </si>
  <si>
    <t>Trần Gạt</t>
  </si>
  <si>
    <t>21    </t>
  </si>
  <si>
    <t>Trần Văn Quốc</t>
  </si>
  <si>
    <t>22    </t>
  </si>
  <si>
    <t>Cao Văn Lành</t>
  </si>
  <si>
    <t>23    </t>
  </si>
  <si>
    <t>Lê Công Minh</t>
  </si>
  <si>
    <t>24    </t>
  </si>
  <si>
    <t>Phạm Thị Quyên</t>
  </si>
  <si>
    <t>25    </t>
  </si>
  <si>
    <t>Trần Văn Đương</t>
  </si>
  <si>
    <t>26    </t>
  </si>
  <si>
    <t>27    </t>
  </si>
  <si>
    <t>28    </t>
  </si>
  <si>
    <t>Lê Văn Toàn</t>
  </si>
  <si>
    <t>29    </t>
  </si>
  <si>
    <t>Lưu Minh Hiển</t>
  </si>
  <si>
    <t>30    </t>
  </si>
  <si>
    <t>Lê Kim Văn</t>
  </si>
  <si>
    <t>31    </t>
  </si>
  <si>
    <t>Nguyễn Tấn Thiêng</t>
  </si>
  <si>
    <t>32    </t>
  </si>
  <si>
    <t>Nguyễn Thị Thanh</t>
  </si>
  <si>
    <t>33    </t>
  </si>
  <si>
    <t>Lưu Minh Hoàng</t>
  </si>
  <si>
    <t>34    </t>
  </si>
  <si>
    <t>Lê Duy Toản</t>
  </si>
  <si>
    <t>35    </t>
  </si>
  <si>
    <t>Mai Văn Lành</t>
  </si>
  <si>
    <t>36    </t>
  </si>
  <si>
    <t>Phạm Ngọc Thủy</t>
  </si>
  <si>
    <t>37    </t>
  </si>
  <si>
    <t>Lê Thị Phượng</t>
  </si>
  <si>
    <t>38    </t>
  </si>
  <si>
    <t>Lê Tứ</t>
  </si>
  <si>
    <t>39    </t>
  </si>
  <si>
    <t>Trần Văn Trung</t>
  </si>
  <si>
    <t>40    </t>
  </si>
  <si>
    <t>Hồ Thị Bảy</t>
  </si>
  <si>
    <t>41    </t>
  </si>
  <si>
    <t>Mai Thanh Phong</t>
  </si>
  <si>
    <t>42    </t>
  </si>
  <si>
    <t>Nguyễn Thị Sông</t>
  </si>
  <si>
    <t>43    </t>
  </si>
  <si>
    <t>Phạm Ngọc Hà</t>
  </si>
  <si>
    <t>35 (87)</t>
  </si>
  <si>
    <t>44    </t>
  </si>
  <si>
    <t>Phạm Thị Huệ</t>
  </si>
  <si>
    <t>45    </t>
  </si>
  <si>
    <t>Nguyễn Văn Sơn</t>
  </si>
  <si>
    <t>46    </t>
  </si>
  <si>
    <t>Nguyễn Thị Nguyệt</t>
  </si>
  <si>
    <t>47    </t>
  </si>
  <si>
    <t>48    </t>
  </si>
  <si>
    <t>Lê Tấn Vũ</t>
  </si>
  <si>
    <t>49    </t>
  </si>
  <si>
    <t>Võ Văn Duy</t>
  </si>
  <si>
    <t>50    </t>
  </si>
  <si>
    <t>Lê Thị Hường</t>
  </si>
  <si>
    <t>51    </t>
  </si>
  <si>
    <t>Đỗ Tiến Lâm</t>
  </si>
  <si>
    <t>52    </t>
  </si>
  <si>
    <t>Trương Công Từ Sinh</t>
  </si>
  <si>
    <t>53    </t>
  </si>
  <si>
    <t>Lê Văn Lợi</t>
  </si>
  <si>
    <t>54    </t>
  </si>
  <si>
    <t>Võ Thị Chứa</t>
  </si>
  <si>
    <t>55    </t>
  </si>
  <si>
    <t>Võ Văn Hiếu</t>
  </si>
  <si>
    <t>56    </t>
  </si>
  <si>
    <t>Nguyễn Văn Hường</t>
  </si>
  <si>
    <t>57    </t>
  </si>
  <si>
    <t>Nguyễn Hữu Thạnh</t>
  </si>
  <si>
    <t>58    </t>
  </si>
  <si>
    <t>Trần Ngọc Vương</t>
  </si>
  <si>
    <t>59    </t>
  </si>
  <si>
    <t>Trần Văn Dũng</t>
  </si>
  <si>
    <t>60    </t>
  </si>
  <si>
    <t>Huỳnh Ngọc Thành</t>
  </si>
  <si>
    <t>61    </t>
  </si>
  <si>
    <t>Huỳnh Thị Hương</t>
  </si>
  <si>
    <t>62    </t>
  </si>
  <si>
    <t>Trần Văn Tùng</t>
  </si>
  <si>
    <t>63    </t>
  </si>
  <si>
    <t>Lê Hữu Giang</t>
  </si>
  <si>
    <t>64    </t>
  </si>
  <si>
    <t>Trần Quốc Trường</t>
  </si>
  <si>
    <t>65    </t>
  </si>
  <si>
    <t>Nguyễn Văn Điệu</t>
  </si>
  <si>
    <t>66    </t>
  </si>
  <si>
    <t>Huỳnh Thị Hải</t>
  </si>
  <si>
    <t>67    </t>
  </si>
  <si>
    <t>Phan Châu Long</t>
  </si>
  <si>
    <t>56 (88)</t>
  </si>
  <si>
    <t>68    </t>
  </si>
  <si>
    <t>Nguyễn Thị Kim Bông</t>
  </si>
  <si>
    <t>69    </t>
  </si>
  <si>
    <t>Nguyễn Thị Nhị</t>
  </si>
  <si>
    <t>70    </t>
  </si>
  <si>
    <t>Trần Quốc Tuấn</t>
  </si>
  <si>
    <t>71    </t>
  </si>
  <si>
    <t>Nguyễn Thị Tám</t>
  </si>
  <si>
    <t>72    </t>
  </si>
  <si>
    <t>73    </t>
  </si>
  <si>
    <t>Nguyễn Quốc Cường</t>
  </si>
  <si>
    <t>74    </t>
  </si>
  <si>
    <t>Phan Ngọc Tú</t>
  </si>
  <si>
    <t>75    </t>
  </si>
  <si>
    <t>Phan Văn Hạnh</t>
  </si>
  <si>
    <t>76    </t>
  </si>
  <si>
    <t>77    </t>
  </si>
  <si>
    <t>78    </t>
  </si>
  <si>
    <t>Nguyễn Văn Quốc</t>
  </si>
  <si>
    <t>79    </t>
  </si>
  <si>
    <t>Huỳnh Ngọc Kính</t>
  </si>
  <si>
    <t>80    </t>
  </si>
  <si>
    <t>Trần Văn Lợi</t>
  </si>
  <si>
    <t>81    </t>
  </si>
  <si>
    <t>Trần Văn Thủy</t>
  </si>
  <si>
    <t>82    </t>
  </si>
  <si>
    <t>Huỳnh Luận</t>
  </si>
  <si>
    <t>83    </t>
  </si>
  <si>
    <t>Huỳnh Công Hoàng</t>
  </si>
  <si>
    <t>84    </t>
  </si>
  <si>
    <t>Trần Quốc Vinh</t>
  </si>
  <si>
    <t>85    </t>
  </si>
  <si>
    <t>Trần Minh Thành</t>
  </si>
  <si>
    <t>86    </t>
  </si>
  <si>
    <t>Trần Quốc Nghĩa</t>
  </si>
  <si>
    <t>87    </t>
  </si>
  <si>
    <t>Bùi Tấn Du</t>
  </si>
  <si>
    <t>88    </t>
  </si>
  <si>
    <t>Nguyễn Văn Nghiệp</t>
  </si>
  <si>
    <t>89    </t>
  </si>
  <si>
    <t>Hồ Văn Nha</t>
  </si>
  <si>
    <t>90    </t>
  </si>
  <si>
    <t>Huỳnh Công Thảo</t>
  </si>
  <si>
    <t>91    </t>
  </si>
  <si>
    <t>Lê Thị Ngà</t>
  </si>
  <si>
    <t>92    </t>
  </si>
  <si>
    <t>Nguyễn Văn Sang</t>
  </si>
  <si>
    <t>93    </t>
  </si>
  <si>
    <t>Huỳnh Thị Thanh</t>
  </si>
  <si>
    <t>94    </t>
  </si>
  <si>
    <t>Nguyễn Thị Thơm</t>
  </si>
  <si>
    <t>95    </t>
  </si>
  <si>
    <t>Trần Thị Phước</t>
  </si>
  <si>
    <t>96    </t>
  </si>
  <si>
    <t>Nguyễn Văn Hoa</t>
  </si>
  <si>
    <t>97    </t>
  </si>
  <si>
    <t>Nguyễn Văn Điền</t>
  </si>
  <si>
    <t>98    </t>
  </si>
  <si>
    <t>Hồ Thị Thấn</t>
  </si>
  <si>
    <t>99    </t>
  </si>
  <si>
    <t>Nguyễn Văn Lộc</t>
  </si>
  <si>
    <t>100      </t>
  </si>
  <si>
    <t>Thái Thị Giỏi</t>
  </si>
  <si>
    <t>101      </t>
  </si>
  <si>
    <t>Trần Thị Huệ</t>
  </si>
  <si>
    <t>102      </t>
  </si>
  <si>
    <t>Nguyễn Thị Lại</t>
  </si>
  <si>
    <t>103      </t>
  </si>
  <si>
    <t>Trần Thị Trang</t>
  </si>
  <si>
    <t>104      </t>
  </si>
  <si>
    <t>Trần Ngọc Sơn</t>
  </si>
  <si>
    <t>105      </t>
  </si>
  <si>
    <t>Lưu Văn An</t>
  </si>
  <si>
    <t>106      </t>
  </si>
  <si>
    <t>Trần Quốc Lam</t>
  </si>
  <si>
    <t>107      </t>
  </si>
  <si>
    <t>Đặng Thị Lan</t>
  </si>
  <si>
    <t>108      </t>
  </si>
  <si>
    <t>Lê Kim Quý</t>
  </si>
  <si>
    <t>Diện tích cấp tỉnh phân bổ</t>
  </si>
  <si>
    <t>Diện tích cấp huyện xác định, xác định bổ sung</t>
  </si>
  <si>
    <t>Diện tích kế hoạch năm 2023 được duyệt</t>
  </si>
  <si>
    <t>Chủ đầu tư</t>
  </si>
  <si>
    <t>Vị trí</t>
  </si>
  <si>
    <t>Tờ bản đồ</t>
  </si>
  <si>
    <t>Sử dụng vào loại đất</t>
  </si>
  <si>
    <t>RPH, HNK</t>
  </si>
  <si>
    <t>585600.07; 1461457.82</t>
  </si>
  <si>
    <t>Nhiều thửa</t>
  </si>
  <si>
    <t>Tờ BĐ lâm nghiệp</t>
  </si>
  <si>
    <t>nhiều thửa</t>
  </si>
  <si>
    <t>HNK, RSX</t>
  </si>
  <si>
    <t>270;  288;  301</t>
  </si>
  <si>
    <t>577614.03; 1471152.39</t>
  </si>
  <si>
    <t>834; 852; 839; 807; 803</t>
  </si>
  <si>
    <t>TSC; DGD</t>
  </si>
  <si>
    <t>1162, 1174</t>
  </si>
  <si>
    <t>LUA, HNK</t>
  </si>
  <si>
    <t>256; 290</t>
  </si>
  <si>
    <t>212; 213; 228; 229</t>
  </si>
  <si>
    <t>572621.44; 1466133.09</t>
  </si>
  <si>
    <t>744; 749</t>
  </si>
  <si>
    <t>CSD, LUK</t>
  </si>
  <si>
    <t>Tọa độ</t>
  </si>
  <si>
    <t>HNK 7,43ha; CLN 0,57ha</t>
  </si>
  <si>
    <t>4, 5, 10</t>
  </si>
  <si>
    <t xml:space="preserve"> </t>
  </si>
  <si>
    <t>tọa độ</t>
  </si>
  <si>
    <t>LUC, MNC</t>
  </si>
  <si>
    <t>581355.523; 1472965.561</t>
  </si>
  <si>
    <t>RPH, HNK, NTD, RSX, ONT,...</t>
  </si>
  <si>
    <t>585666.30; 1458854.67</t>
  </si>
  <si>
    <t xml:space="preserve">LUC </t>
  </si>
  <si>
    <t>HNK, LUA</t>
  </si>
  <si>
    <t>HNK, CLN</t>
  </si>
  <si>
    <t>582609.66,1458342.50</t>
  </si>
  <si>
    <t>581384.564; 1457729.938</t>
  </si>
  <si>
    <t>HNK, CLN, SKC</t>
  </si>
  <si>
    <t>582611.97; 1457999.58</t>
  </si>
  <si>
    <t>Tờ lâm nghiệp</t>
  </si>
  <si>
    <t>576811.14; 1474097.59</t>
  </si>
  <si>
    <t>RSX, CLN, CSD, DGT</t>
  </si>
  <si>
    <t>Tờ  BĐ lâm nghiệp số 1</t>
  </si>
  <si>
    <t>577619.22; 1465652.94</t>
  </si>
  <si>
    <t>581311.869; 1458761.231</t>
  </si>
  <si>
    <t>RSX, HNK</t>
  </si>
  <si>
    <t>578688.08; 1460447.66</t>
  </si>
  <si>
    <t>581895.586; 1458697.423</t>
  </si>
  <si>
    <t>581870.219; 1458009.644</t>
  </si>
  <si>
    <t>582874.794; 1473627.373</t>
  </si>
  <si>
    <t>579830.924,1469635.719</t>
  </si>
  <si>
    <t>580756.39; 1474192.28</t>
  </si>
  <si>
    <t>Tờ bản đồ lâm nghiệp</t>
  </si>
  <si>
    <t>574623.04; 1470750.41</t>
  </si>
  <si>
    <t>575492; 1467120</t>
  </si>
  <si>
    <t>HNK,CLN</t>
  </si>
  <si>
    <t>581720.73,1460134.15</t>
  </si>
  <si>
    <t>Tờ  BĐ lâm nghiệp số 2</t>
  </si>
  <si>
    <t>571085.673; 1469516.525</t>
  </si>
  <si>
    <t>RSX, CLN</t>
  </si>
  <si>
    <t>578851.696; 1464437.018</t>
  </si>
  <si>
    <t>578035.57; 1475317.38</t>
  </si>
  <si>
    <t>Tờ bản đồ số 1 lâm nghiệp</t>
  </si>
  <si>
    <t>568260.067,1467338.522</t>
  </si>
  <si>
    <t>SON, CSD</t>
  </si>
  <si>
    <t>RSX, CLN, HNK, ONT,…</t>
  </si>
  <si>
    <t>Theo tuyến</t>
  </si>
  <si>
    <t>HNK, LUA,CLN, ,RSX,…</t>
  </si>
  <si>
    <t>nhiều tờ</t>
  </si>
  <si>
    <t>HNK, LUA,…</t>
  </si>
  <si>
    <t>HNK, LUA,CLN, ….</t>
  </si>
  <si>
    <t>HNK, LUA,CLN, …</t>
  </si>
  <si>
    <t>ODT, DGT</t>
  </si>
  <si>
    <t>HNK; LUC:</t>
  </si>
  <si>
    <t>Tọa độ tuyến</t>
  </si>
  <si>
    <t>LUC, CLN,…</t>
  </si>
  <si>
    <t>577839.15; 1472153.59</t>
  </si>
  <si>
    <t xml:space="preserve">CSD 1,1; HNK 0,5 </t>
  </si>
  <si>
    <t>Tuyến kè dài</t>
  </si>
  <si>
    <t>đăng ký giao đất</t>
  </si>
  <si>
    <t>BHK=1; BCS=3,5; CLN=0,5</t>
  </si>
  <si>
    <t>ONT=0,7; BHK=3, CLN=2, BCS=0,64</t>
  </si>
  <si>
    <t>CLN, RSX</t>
  </si>
  <si>
    <t>1050,1051,1049,1018,1048</t>
  </si>
  <si>
    <t>539, 579</t>
  </si>
  <si>
    <t>98; 117</t>
  </si>
  <si>
    <t>HNK, CSD</t>
  </si>
  <si>
    <t>BCS</t>
  </si>
  <si>
    <t>HNK, LUK</t>
  </si>
  <si>
    <t>LUC: 0,78, HNK0,5, ONT 0,5</t>
  </si>
  <si>
    <t>177, 204, 227, 257</t>
  </si>
  <si>
    <t>230, 254</t>
  </si>
  <si>
    <t>ONT, HNK, CLN,…</t>
  </si>
  <si>
    <t xml:space="preserve">theo tuyến </t>
  </si>
  <si>
    <t>LUC, LUK, BHK, CLN</t>
  </si>
  <si>
    <t>An Dân, TT Chí Thạnh, An Cư, An Hiệp, An Mỹ, An Chấn,…</t>
  </si>
  <si>
    <t>582834.00; 1461688.60</t>
  </si>
  <si>
    <t>HNK, ONT, DGD</t>
  </si>
  <si>
    <t>578496.63; 1476661.93</t>
  </si>
  <si>
    <t>407,377,376,408,409,464,456,463,1016,460,374,373454,455,465,429,430,…</t>
  </si>
  <si>
    <t>RSX,CLN, CSD</t>
  </si>
  <si>
    <t>43, Tờ BĐ lâm nghiệp</t>
  </si>
  <si>
    <t>581348.93; 1463310.75</t>
  </si>
  <si>
    <t>CLN, RSX 15</t>
  </si>
  <si>
    <t>17, 19, 124, 125</t>
  </si>
  <si>
    <t>579682.33; 1471859.14</t>
  </si>
  <si>
    <t>CSD, RSX</t>
  </si>
  <si>
    <t>LUA, CSD,..</t>
  </si>
  <si>
    <t>676, 677, 691</t>
  </si>
  <si>
    <t>105, 104, 103</t>
  </si>
  <si>
    <t>38, 39</t>
  </si>
  <si>
    <t>Nhiều tờ</t>
  </si>
  <si>
    <t>25; 35</t>
  </si>
  <si>
    <t>Tờ số 1 lâm nghiệp</t>
  </si>
  <si>
    <t>RSX, ,HNK,…</t>
  </si>
  <si>
    <t>Tờ BĐ lâm nghiệp số 3</t>
  </si>
  <si>
    <t>26;27</t>
  </si>
  <si>
    <t>280;264;247</t>
  </si>
  <si>
    <t>583514.25; 1460509.63</t>
  </si>
  <si>
    <t>541; 585; 529; 569</t>
  </si>
  <si>
    <t>HNK, NTS,…</t>
  </si>
  <si>
    <t>281; 324; 325</t>
  </si>
  <si>
    <t>LUC, LUK</t>
  </si>
  <si>
    <t>584913.85; 1458906.39</t>
  </si>
  <si>
    <t>RSX, DCS</t>
  </si>
  <si>
    <t>572140.88; 1454615.35</t>
  </si>
  <si>
    <t>LUC 6,5, HNK 5</t>
  </si>
  <si>
    <t>577275.63,1473427.49</t>
  </si>
  <si>
    <t>LUC, HNK</t>
  </si>
  <si>
    <t>577813.80,1470834.19</t>
  </si>
  <si>
    <t>38; 39; 40; …</t>
  </si>
  <si>
    <t>386, 368, 383</t>
  </si>
  <si>
    <t>577473.29,1470531.01</t>
  </si>
  <si>
    <t>BHK, CLN</t>
  </si>
  <si>
    <t>575211.04,1475388.77</t>
  </si>
  <si>
    <t>574625.80,1470278.00</t>
  </si>
  <si>
    <t>LUC, DTL,HNK</t>
  </si>
  <si>
    <t>574308.56,1472423.90</t>
  </si>
  <si>
    <t>LUC, HNK, ..</t>
  </si>
  <si>
    <t>576271.06,1473402.95</t>
  </si>
  <si>
    <t>575026.76,1473186.76</t>
  </si>
  <si>
    <t>574154.64,1472820.79</t>
  </si>
  <si>
    <t>573759.06,1472763.79</t>
  </si>
  <si>
    <t>573098.33,1473372.38</t>
  </si>
  <si>
    <t>573240.86,1473256.63</t>
  </si>
  <si>
    <t>HNK, DTL,CSD</t>
  </si>
  <si>
    <t>580046.90,1464309.57</t>
  </si>
  <si>
    <t>HNK, LUK,CSD</t>
  </si>
  <si>
    <t>581133.38,1465504.65</t>
  </si>
  <si>
    <t>582040.98,1464504.31</t>
  </si>
  <si>
    <t>LUK, HNK,CSD</t>
  </si>
  <si>
    <t>583065.09,1464060.94</t>
  </si>
  <si>
    <t>LUK,…</t>
  </si>
  <si>
    <t>583159.29,1457911.64</t>
  </si>
  <si>
    <t>LUK,HNK,RSX,CSD</t>
  </si>
  <si>
    <t>582339.40,1457998.59</t>
  </si>
  <si>
    <t>LUC, HNK, ….</t>
  </si>
  <si>
    <t>573891.48,1471595.58</t>
  </si>
  <si>
    <t>RSX,HNK</t>
  </si>
  <si>
    <t>576702.93,1467977.36</t>
  </si>
  <si>
    <t>LUK, HNK,CSD, DTL,..</t>
  </si>
  <si>
    <t>580500.82,1460135.50</t>
  </si>
  <si>
    <t>RSX,HNK, CLN</t>
  </si>
  <si>
    <t>577615.71,1466909.15</t>
  </si>
  <si>
    <t>577941.84,1467367.25</t>
  </si>
  <si>
    <t>LUC,..</t>
  </si>
  <si>
    <t>573198.80,1473174.04</t>
  </si>
  <si>
    <t>583696.95,1458608.72</t>
  </si>
  <si>
    <t>HNK, LUK,DTL,..</t>
  </si>
  <si>
    <t>585015.00,1459170.30</t>
  </si>
  <si>
    <t>LUK,HNK,CSD,..</t>
  </si>
  <si>
    <t>585523.35,1462137.06</t>
  </si>
  <si>
    <t>LUK,LUC,DTL</t>
  </si>
  <si>
    <t>585556.83,1462799.95</t>
  </si>
  <si>
    <t>LUC,DTL,..</t>
  </si>
  <si>
    <t>583268.63,1474773.43</t>
  </si>
  <si>
    <t>583333.07,1473992.15</t>
  </si>
  <si>
    <t>581802.33,1475990.25</t>
  </si>
  <si>
    <t>LUK;  HNK</t>
  </si>
  <si>
    <t>QĐ số 1610/QĐ-BTL ngày 15/8/2014 của Bộ Tư lệnh Quân khu 5</t>
  </si>
  <si>
    <t>QĐ số 1612/QĐ-BTL ngày 15/8/2014 của Bộ tư lệnh</t>
  </si>
  <si>
    <t>QĐ số 1611/QĐ-BTL ngày 15/8/2014 của Bộ Tư lệnh Quân khu 5</t>
  </si>
  <si>
    <t>QĐ số 10126/QĐ-BCA-H02 ngày 10/12/2021 của BCA</t>
  </si>
  <si>
    <t>Theo QĐ của UBND tỉnh tại số 1803/QĐ-UBND ngày 13/10/2020</t>
  </si>
  <si>
    <t>QĐsố 1826/QĐ-UBND ngày 16/12/2021của UBND tỉnh về danh mục kêu gọi đầu tư</t>
  </si>
  <si>
    <t>QĐ chủ trường đầu tư số 2331/QĐ-UBND tỉnh Phú Yên ngày 14/12/2018</t>
  </si>
  <si>
    <t>QĐ chủ trương số 25\QĐ-UBND ngày 07/1/2020</t>
  </si>
  <si>
    <t>QĐ số 2229/QĐ-UBND  ngày 14/11/2017 của UBND tỉnh</t>
  </si>
  <si>
    <t>QĐ số 1248/QĐ-UBND ngày 18/09/2023 của UBND tỉnh Phú Yên vv cho phép thưc hiện và cập nhật dự án vào kế hoạch sử dụng đất năm 2023 của huyện Tuy An</t>
  </si>
  <si>
    <t xml:space="preserve">QĐ 990/QĐ-UBND ngày 18/8/2022 của UBND tỉnh  Về việc phê duyệt cập nhật, bổ sung các điểm mỏ </t>
  </si>
  <si>
    <t>QĐ chủ trương đầu đầu số 2083/QĐ-UBND tỉnh Phú Yên ngày 14/12/2020</t>
  </si>
  <si>
    <t>QĐ 451/QĐ-UBND ngày 29/6/2015 về chủ trương thực hiện dự án</t>
  </si>
  <si>
    <t>QĐ số 1641/QĐ-UBND ngày 31/8/2015 về Quy hoạch phát triển giao thông vận tải tỉnh Phú Yên đến năm 2020, tầm nhìn đến 2030</t>
  </si>
  <si>
    <t>QĐ của UBND tỉnh: số 1799/QĐ-UBND ngày 31/10/2014 V/v Phê duyệt dự án đầu tư xây dựng công trình</t>
  </si>
  <si>
    <t>QĐ số 1868A/QĐ-UBND ngày 16/10/2018 của UBND huyện
Tuy An v/v phê duyệt chủ trương đầu tư công trình</t>
  </si>
  <si>
    <t>QĐ chủ trương số 1131/QĐ-UBND ngày 29/07/2019 của UBND tỉnh Phú Yên</t>
  </si>
  <si>
    <t>QĐ số 24/QĐ-HĐND ngày 29/10/2015 của HĐND tỉnh Phú Yên v/v phê duyệt chủ trương đầu tư dự án</t>
  </si>
  <si>
    <t>QĐ số 177/QĐ-UBND ngày 13/01/2020 của UBND huyện Tuy An về chủ trương đầu tư dự án</t>
  </si>
  <si>
    <t>QĐ chủ trương số 2248 QĐ-UBND huyện Tuy An ngày 30/11/2016</t>
  </si>
  <si>
    <t>QĐ số 1826/QĐ-UBND ngày 05/10/2018 của UBND huyện Tuy An về chủ trương đầu tư dự án</t>
  </si>
  <si>
    <t>QĐ số 1193/QĐ-UBND ngày 27/6/2018 của UBND huyện Tuy An về chủ trường đầu tư dự án</t>
  </si>
  <si>
    <t>QĐ số 1048/QĐ-EVNCPC ngày 16/03/2012 của Tổng công ty Điện lực miền Trung phê duyệt Thiết kế bản vẽ thi công dự án</t>
  </si>
  <si>
    <t>QĐ phê duyệt số: 873/QĐ-UBND ngày 4/8/2018 cúa UBND huyện về phê duyệt BC KT-KT</t>
  </si>
  <si>
    <t>QĐ số: 200/QĐ-UBND ngày 01/10/2014 cúa UBND xã An Hòa Hải về phê duyệt điều chỉnh dự toán công trình</t>
  </si>
  <si>
    <t>QĐ phê duyệt số: 836/QĐ-UBND ngày 31/8/2016 cúa UBND huyện về phê duyệt BC KT-KT</t>
  </si>
  <si>
    <t>QĐ chủ trương số: 273A/QĐ-UBND ngày 30/10/2018 cúa UBND xã An Hòa Hải</t>
  </si>
  <si>
    <t>QĐ chủ trương đầu tư số 1997/QĐ-UBND ngày 14/09/2017 của UBND tỉnh Phú Yên</t>
  </si>
  <si>
    <t>QĐ số 541/QĐ-UBND ngày 25/9/2015 của UBND huyện về phê duyệt báo cáo KTKT;</t>
  </si>
  <si>
    <t>QĐ số 541/QĐ-UBND ngày 01/4/2014 của UBND huyện về phân bổ vốn TPCP</t>
  </si>
  <si>
    <t>QĐ chủ trướng số 1437/09/08/2018 của UBND huyện Tuy An</t>
  </si>
  <si>
    <t>QĐ số: 839/QĐ-UBND ngày 02/06/2014 cúa UBND tinh Phú Yên</t>
  </si>
  <si>
    <t>QĐ chủ trương số 6272/QĐ-UBND ngày 25/10/2019 của UBND huyện Tuy An</t>
  </si>
  <si>
    <t>QĐ chủ trương số: 1944/QĐ-UBND ngày 30/10/2018 cúa UBND huyện Tuy An</t>
  </si>
  <si>
    <t>QĐ chủ trương số 1768/QĐ-UBND huyện Tuy An ngày 27/03/2019</t>
  </si>
  <si>
    <t>QĐ chủ trương số 1780 ngày 10/09/2018 của UBND tỉnh Phú Yên</t>
  </si>
  <si>
    <t>QĐ chủ trương số 7337/QĐ-UBND ngày 29/11/2019 của UBND huyện Tuy An</t>
  </si>
  <si>
    <t>QĐ chủ trương số 5952/QĐ-UBND huyện Tuy An ngày 07/10/2019</t>
  </si>
  <si>
    <t>QĐ chủ trương số 938/QĐ-BTP của Bộ Tư pháp ngày 03/6/2021</t>
  </si>
  <si>
    <t>QĐ số 898/QĐ-UBND tỉnh Phú Yên ngày 28/5/2020 của UBND tỉnh Phú Yên vv chấp thuận điều chỉnh chủ trương đầu tư dự án</t>
  </si>
  <si>
    <t>Căn cứ tờ trình số 02/2022/TTr ngày 07/02/2022 của cty cổ phần đầu tư Vũng Đá Bàn vv đăng ký vào kế hoạch sử dụng đất</t>
  </si>
  <si>
    <t>QĐ số 174/QĐ-UBND của UBND tỉnh Phú Yên ngày 27/01/2022 vv cấp chủ trương đầu tư</t>
  </si>
  <si>
    <t>Công văn số 221/CV-BQL ngày 20/6/2017 vv đề nghị chỉ đạo công tác quyết toán chi phí bồi thường</t>
  </si>
  <si>
    <t>QĐ số 346/QĐ-TTg ngày 20/03/2017 của Thủ tướng chính phủ vv phê duyệt chủ trường đầu tư</t>
  </si>
  <si>
    <t>Thông báo số 12/TB-UBND tỉnh Phú Yên ngày 13/01/2020 vv giao đề xuất chủ trương đầu tư</t>
  </si>
  <si>
    <t>QĐ số 1055/QĐ-UBND ngày 25/05/2018 vv phê duyệt chủ trương đầu tư danh mục dự án khởi công mới …….</t>
  </si>
  <si>
    <t>Thông báo số 267/TB-UBND ngày 31/7/2018 UBND huyện Tuy An vv gia hạn hạn thời gian thực hiện các công trình trên địa bàn xã An Hải</t>
  </si>
  <si>
    <t>Thông báo số 224/TB-UBND tỉnh vv điều chỉnh nội dung và chủ trương thực hiện đầu tư xây dựng dự án bia chiến công các trận đánh tiêu biểu ở tỉnh Phú yên</t>
  </si>
  <si>
    <t>Tờ trình số 283/TTr-SNV Sở Nội vụ ngày 22/6/2022 vv đề nghị cho chủ trương giao đất (mở rộng) xây dựng công trình</t>
  </si>
  <si>
    <t>Theo Thông báo số 35/TB-UBND ngày 10/3/2008 của UBND huyện Tuy An vv cho phép lập thủ tục chuẩn bị đầu tư thực hiện Công trình</t>
  </si>
  <si>
    <t>Văn bản số 133/BQLDA-QLĐT ngày 26/05/2023 của Ban QLDA đầu tư xây dựng (kho bạc nhà nước ) vv đề nghị giới thiệu địa điểm và bổ sung điều chỉnh quy hoạch sử dụng đất khu đất xây dựng trụ sở Kho Bạc Nhà nước Tuy An.</t>
  </si>
  <si>
    <t>.Dự án được bố trí Kế hoạch đầu tư công trung hạn 2021-2025 tại Thông báo số 38/TB-UBND ngày 28/02/2022.</t>
  </si>
  <si>
    <t>NQ số 203/NQ-HĐND ngày 6/12/2019 của hội đồng nhân dân tỉnh</t>
  </si>
  <si>
    <t>NQ 129/NQ-HDND; Công văn số 4599/UBND-ĐTXD ngày 30/10/2014 của UBND Tỉnh về điều chỉnh vị trí trạm thu phí Bàn Thạch, dự án hầm Đường bộ Đèo Cả</t>
  </si>
  <si>
    <t>Dự án được bố trí Kế hoạch đầu tư công trung hạn 2021-2025 tại Thông báo số 73/TB-UBND ngày 22/3/2023 và NQ số 72/NQ-HĐND ngày 09/12/2022.</t>
  </si>
  <si>
    <t>NQ số 82/NQ-HĐND ngày 22/12/2021 của HĐND huyện Tuy An</t>
  </si>
  <si>
    <t xml:space="preserve">NQ số 01/NQ-HĐND ngày 28/02/2023 của HĐND huyện Tuy An </t>
  </si>
  <si>
    <t>NQ số 30/NQ-HĐND ngày 20/7/2022 của HĐND tỉnh vv bổ sung kế hoạch đầu tư công trung hạn giai đoạn 2021 - 2025 nguồn vốn ngân sách tỉnh</t>
  </si>
  <si>
    <t>NQ số 193/NQ-HĐND tỉnh phú yên ngày 16/12/2019 vv cho phép thông qua chủ trương đầu tư dự án</t>
  </si>
  <si>
    <t>NQ 186/NQ-HĐND ngày 19/9/2019 của hội đồng nhân dân tỉnh</t>
  </si>
  <si>
    <t>NQ số 45/NQQ-HĐND ngày 01/11/2022 của HĐND tỉnh Phú Yên vv điều chỉnh chủ trương đầu tư dự án Đầu tư xây dựng mới, cải tạo, nâng cấp và mua sắm trang thiết bị cho Trung Tâm kiểm soát bệnh tật (CDC) tỉnh 09 trung tâm y tế huyện và 28 Trạm y tế tuyến xã, tỉnh Phú Yên</t>
  </si>
  <si>
    <t>QĐ chủ trương số: 6122/QĐ-UBND ngày 17/10/2018 cúa UBND huyện Tuy An; NQ số 255/NQ-HĐND ngày 10/07/2020 của hội đồng nhân dân tỉnh</t>
  </si>
  <si>
    <t>NQ số 19/NQ-HĐND huyện ngày 15/7/2022 về chủ trương đầu tư dự án</t>
  </si>
  <si>
    <t>NQ số 157/QĐ-HĐND ngày 12/07/2019</t>
  </si>
  <si>
    <t>NQ 146/NQ-HDND</t>
  </si>
  <si>
    <t>NQ số 82/NQ-HĐND ngày 22/12/2021 của HĐND huyện Tuy An vv kế hoạch đầu tư công trung hạn 5 năm giai đoạn 2021-2025</t>
  </si>
  <si>
    <t>NQ 146/NQ-HDND; Báo cáo số 132/TB-UBND ngày 9/7/2015 của UBND tỉnh Phú Yên về thỏa thuận chủ trương đầu tư dự án</t>
  </si>
  <si>
    <t>NQ số 92/NQ-HĐND ngày 22/12/2021 của HĐND huyện Tuy An vv phê duyệt chủ trương đầu tư</t>
  </si>
  <si>
    <t>NQ chủ trương huyện số 06/NQ-HĐND ngày 13/5/2022</t>
  </si>
  <si>
    <t>NQ 01/NQ-HĐND ngày 16/02/2023 vv chủ trương đầu tư dự án tuyến đường bộ ven biển tỉnh Phú Yên, đoạn kết nối huyện Tuy An - Thành phố Tuy Hoà</t>
  </si>
  <si>
    <t>Thông qua NQ hội đồng nhân dân số 75/NQ-HĐND ngày 9/12/2022 Thông qua danh mục dự án cần thu hồi đất theo quy định tại khoản 3 Điều 62 Luật Đất đai năm 2013 trên địa bàn tỉnh phú yên.Dự án được dự kiến bố trí Kế hoạch đầu tư công trung hạn 2021-2025 tại NQ số 30/NQ-HĐND ngày 20/7/2022</t>
  </si>
  <si>
    <t>NQ số 38/NQ-HĐND ngày 15/10/2021 vv chủ trương đầu tư dự án tuyến đường bộ ven biển đoạn phía Bắc An Hải</t>
  </si>
  <si>
    <t>QĐ chủ trương số: 6163/QĐ-UBND ngày 18/10/2018 cúa UBND huyện Tuy An; NQ số 255/NQ-HĐND ngày 10/07/2020 của hội đồng nhân dân tỉnh</t>
  </si>
  <si>
    <t>NQ 88/NQ-HDND huyện Tuy An ngày 22/12/2021 vv Phê duyệt chủ trương đầu tư</t>
  </si>
  <si>
    <t>NQ hội đồng nhân dân 90/NQ-HĐND ngày 22/12/2021 của HDND huyện Tuy An vv phê duyệt chủ trương đầu tư</t>
  </si>
  <si>
    <t>NQ 114/NQ-HDND; Thông báo cho phép lập thủ tục đầu tư số 93/TB-UBND ngày 18/4/2013 của UB huyện Tuy An</t>
  </si>
  <si>
    <t>NQ số 25/NQ-HĐND ngày 15/07/2022 của HĐND huyện Tuy An về chủ trương đầu tư dự án</t>
  </si>
  <si>
    <t>NQ 114/NQ-HDND; (Xây dựng xong nhưng chưa hoàn thành thủ tục CMĐ SDĐ)</t>
  </si>
  <si>
    <t>NQ số 16/NQ –HĐND, ngày 15/7/2022  của HĐND huyện vv chủ trương đầu tư dự án</t>
  </si>
  <si>
    <t>NQ hội đồng nhân dân xã số 29/2021/NQHĐND ngày 28/12/2021 vv phê duyệt nguồn vốn đầu tư công trình</t>
  </si>
  <si>
    <t>QĐ phê duyệt 1/500 dự án số 5527/2019/QĐ-UBND huyện ngày 12/09/2019; NQ số 203/NQ-HĐND ngày 6/12/2019 của hội đồng nhân dân tỉnh</t>
  </si>
  <si>
    <t>NQ 30/NQ-UBND ngày 29/12/2021 của HĐND thị trấn</t>
  </si>
  <si>
    <t xml:space="preserve">Nguyễn Công                </t>
  </si>
  <si>
    <t>Lê Nhẫn</t>
  </si>
  <si>
    <t>Lê Lợi</t>
  </si>
  <si>
    <t>NguyễnLợi</t>
  </si>
  <si>
    <t>Nguyễn KimLâm</t>
  </si>
  <si>
    <t>Giáp ThànhBắc</t>
  </si>
  <si>
    <t>Nguyễn PhiHùng</t>
  </si>
  <si>
    <t>Lê Minh Vương</t>
  </si>
  <si>
    <t>Nguyễn Tấn Đạt</t>
  </si>
  <si>
    <t>Lê Minh Đức</t>
  </si>
  <si>
    <t>Trần Thị Nở</t>
  </si>
  <si>
    <t>Nguyễn Văn Bằng</t>
  </si>
  <si>
    <t>Lê Kim Ngọc</t>
  </si>
  <si>
    <t>Đặng Văn Thông</t>
  </si>
  <si>
    <t>Lê Kim Anh</t>
  </si>
  <si>
    <t>Phú Hội, An Ninh Đông</t>
  </si>
  <si>
    <t xml:space="preserve">ONT </t>
  </si>
  <si>
    <t>Số lô/số thửa</t>
  </si>
  <si>
    <r>
      <t xml:space="preserve">Giao đất ở tái định cư vùng triều cường xóm An Vũ, thôn Phú Hội, </t>
    </r>
    <r>
      <rPr>
        <b/>
        <sz val="13"/>
        <color theme="1"/>
        <rFont val="Times New Roman"/>
        <family val="1"/>
      </rPr>
      <t>xã: An Ninh Đông, huyện Tuy An, tỉnh Phú Yên</t>
    </r>
  </si>
  <si>
    <t>Phạm Ngọc Tả</t>
  </si>
  <si>
    <t>Trần Văn Đến</t>
  </si>
  <si>
    <t>Nguyễn Hái</t>
  </si>
  <si>
    <t>Lê Giáo</t>
  </si>
  <si>
    <t>Lê Xuân Hải</t>
  </si>
  <si>
    <t>Nguyễn Minh Sơn</t>
  </si>
  <si>
    <t>Nguyễn Thị Lép</t>
  </si>
  <si>
    <t>Nguyễn Thị Dính</t>
  </si>
  <si>
    <t>Nguyễn Lén</t>
  </si>
  <si>
    <t>Phạm Thị Nghìn</t>
  </si>
  <si>
    <t>Lê Văn Cư</t>
  </si>
  <si>
    <t>Đặng Ngọc Chương</t>
  </si>
  <si>
    <t>Lê Thanh Tịnh</t>
  </si>
  <si>
    <t>Nguyễn Văn Hồng</t>
  </si>
  <si>
    <t>Trương Ngọc Dân</t>
  </si>
  <si>
    <t>Phạm Thị Ba</t>
  </si>
  <si>
    <t>Phú Lương, An Ninh Đông</t>
  </si>
  <si>
    <r>
      <t xml:space="preserve">Giao đất ở tái định cư vùng triều cường xóm Lễ Thịnh, thôn Phú Lương, </t>
    </r>
    <r>
      <rPr>
        <b/>
        <sz val="13"/>
        <color theme="1"/>
        <rFont val="Times New Roman"/>
        <family val="1"/>
      </rPr>
      <t>xã: An Ninh Đông, huyện Tuy An, tỉnh Phú Yên</t>
    </r>
  </si>
  <si>
    <t xml:space="preserve">Cụm công nghiệp Phú Long </t>
  </si>
  <si>
    <t>SKC, LUA HNK,…</t>
  </si>
  <si>
    <t>Mở rộng CCN -TTCN Tam Giang</t>
  </si>
  <si>
    <t>Nhiều Thửa</t>
  </si>
  <si>
    <t xml:space="preserve">Đang xây Dựng Phương Án giao đất </t>
  </si>
  <si>
    <t>Điểm tập kết rác thải sinh hoạt GĐ 2</t>
  </si>
  <si>
    <t>585305.39; 1468494.61</t>
  </si>
  <si>
    <t>Đã thông qua HĐND vv cập nhật vào kế hoạch năm 2023</t>
  </si>
  <si>
    <t>(4) = (5)+...+(20)</t>
  </si>
  <si>
    <r>
      <t>Trong đó: đất có rừng sản xuất là rừng tự</t>
    </r>
    <r>
      <rPr>
        <sz val="10"/>
        <rFont val="Times New Roman"/>
        <family val="1"/>
      </rPr>
      <t xml:space="preserve"> </t>
    </r>
    <r>
      <rPr>
        <i/>
        <sz val="10"/>
        <rFont val="Times New Roman"/>
        <family val="1"/>
      </rPr>
      <t>nhiên</t>
    </r>
  </si>
  <si>
    <t>Chu chuyển đất đai đến năm …</t>
  </si>
  <si>
    <t>Cộng giảm</t>
  </si>
  <si>
    <t>SKT</t>
  </si>
  <si>
    <t>TỔNG DIỆN TÍCH ĐẤT TỰ NHIÊN</t>
  </si>
  <si>
    <t>Đất khu chế xuất</t>
  </si>
  <si>
    <t>2.9.1</t>
  </si>
  <si>
    <t>2.9.2</t>
  </si>
  <si>
    <t>2.9.3</t>
  </si>
  <si>
    <t>2.9.4</t>
  </si>
  <si>
    <t>2.9.5</t>
  </si>
  <si>
    <t>Đất cơ sở văn hóa</t>
  </si>
  <si>
    <t>2.9.6</t>
  </si>
  <si>
    <t>Đất cơ sở y tế</t>
  </si>
  <si>
    <t>2.9.7</t>
  </si>
  <si>
    <t>Đất cơ sở giáo dục - đào tạo</t>
  </si>
  <si>
    <t>2.9.8</t>
  </si>
  <si>
    <t>Đất cơ sở thể dục - thể thao</t>
  </si>
  <si>
    <t>2.9.9</t>
  </si>
  <si>
    <t>Đất cơ sở nghiên cứu khoa học</t>
  </si>
  <si>
    <t>2.9.10</t>
  </si>
  <si>
    <t>Đất cơ sở dịch vụ xã hội</t>
  </si>
  <si>
    <t>2.9.11</t>
  </si>
  <si>
    <t>2.22</t>
  </si>
  <si>
    <t>2.23</t>
  </si>
  <si>
    <t>Đất cơ sở tín ngưỡng</t>
  </si>
  <si>
    <t>2.24</t>
  </si>
  <si>
    <t>2.25</t>
  </si>
  <si>
    <t>2.26</t>
  </si>
  <si>
    <t>Cộng tăng</t>
  </si>
  <si>
    <t>KiỂM TRA</t>
  </si>
  <si>
    <t>Trụ sở xã An Hải cũ</t>
  </si>
  <si>
    <t>Trụ sở công an xã An Thọ</t>
  </si>
  <si>
    <t>Khu nghĩa trang tập trung phía Nam huyện Tuy An</t>
  </si>
  <si>
    <t>HNK, CLN, RSX</t>
  </si>
  <si>
    <t>574775.74; 1459313.89</t>
  </si>
  <si>
    <t>Hạ tầng kỹ thuật khu tái định cư Phước Đồng</t>
  </si>
  <si>
    <t>Đăng ký bán đấu giá tài sản</t>
  </si>
  <si>
    <t>Khu tái định cư tuyến đường bộ ven biển tỉnh Phú Yên, đoạn kết nối huyện Tuy An – TP Tuy Hòa (thôn Giai Sơn, xã An Mỹ)</t>
  </si>
  <si>
    <t>Khu tái định cư tuyến đường bộ ven biển tỉnh Phú Yên, đoạn kết nối huyện Tuy An – TP Tuy Hòa (thôn Nhơn Hội, xã An Hòa Hải)</t>
  </si>
  <si>
    <t>Khu tái định cư tuyến đường bộ ven biển tỉnh Phú Yên, đoạn kết nối huyện Tuy An – TP Tuy Hòa (thôn Tân Quy, xã An Hòa Hải)</t>
  </si>
  <si>
    <t>Khu tái định cư tuyến đường bộ ven biển tỉnh Phú Yên, đoạn kết nối huyện Tuy An – TP Tuy Hòa (thôn Phú Phong, xã An Chấn)</t>
  </si>
  <si>
    <t xml:space="preserve">Khu tái định cư tuyến đường bộ ven biển tỉnh Phú Yên, đoạn kết nối Thị xã Sông Cầu - huyện Tuy An (thôn Tiên Châu, xã An Ninh Tây) </t>
  </si>
  <si>
    <t>Xử lý điểm đen tai nạn giao thông đoạn Km3+00 –Km6+00, tuyến ĐT.643, huyện Tuy An, tỉnh Phú Yên</t>
  </si>
  <si>
    <t>Biểu 01/CH</t>
  </si>
  <si>
    <t>Diện tích đầu kỳ năm 2023</t>
  </si>
  <si>
    <t>Diện tích cuối kỳ, năm 2024</t>
  </si>
  <si>
    <t>Diện tích cuối kỳ năm 2024</t>
  </si>
  <si>
    <t>Tổng cộng</t>
  </si>
  <si>
    <t>Khu du lịch nghỉ dưỡng cao cấp Cù Lao Mái Nhà (130ha đảo và 10ha đất liền)</t>
  </si>
  <si>
    <t>Công ty TNHH Xuân Thiện Ninh Bình</t>
  </si>
  <si>
    <t>Mở rộng đường giao thông từ đường ĐT649 đến nhà ô Nguyễn Thanh Ánh thôn Phú Hội</t>
  </si>
  <si>
    <t>NQ số 157/NQ-HĐND ngày 14/07/2023 của HĐND huyện vv chủ trương đầu tư dự án</t>
  </si>
  <si>
    <t>Thiền viện Trúc Lâm Phú Yên</t>
  </si>
  <si>
    <t>Khu đô thị mới Ánh Dương</t>
  </si>
  <si>
    <t>G.NTD</t>
  </si>
  <si>
    <t>QĐ số 1034/QĐ-UBND ngày 12/07/2019 của UBND tỉnh Phú Yên vv Phê duyệt đồ án bố trí công an xã chính quy,…</t>
  </si>
  <si>
    <t>Công ty cổ phần xăng dầu khí Phú Yên</t>
  </si>
  <si>
    <t>Cửa hàng xăng dầu An Ninh Tây</t>
  </si>
  <si>
    <t>Dự án bị giảm 29ha để thực hiện dự án đường cao tốc Bắc Nam</t>
  </si>
  <si>
    <t>582515.80,1458242.16</t>
  </si>
  <si>
    <t>Khu chế biến 0,72ha thôn Phú Thạnh, xã An Chấn, huyện Tuy An.</t>
  </si>
  <si>
    <t>582472.41,1458273.62</t>
  </si>
  <si>
    <t>Tờ trình số 104/TTr-HTP ngày 29/08/2023 của Công ty CP thương mại - dịch vụ Huy Thiên Phú về việc xin cập nhật</t>
  </si>
  <si>
    <t>582392.83,1458261.01</t>
  </si>
  <si>
    <t>Tờ trình số 50/TTr-HTP ngày 28/08/2023 của Công ty TNHH XD Hoà Mỹ về việc xin cập nhật</t>
  </si>
  <si>
    <t>581457.636,1457648.19</t>
  </si>
  <si>
    <t>582820.26,1458407.26</t>
  </si>
  <si>
    <t>581155.80,1458950.14</t>
  </si>
  <si>
    <t>S</t>
  </si>
  <si>
    <t>QĐ 1336/QĐ-UBND ngày 05/10/2023 của UBND tỉnh về việc công nhận kế quả trúng đấu giá quyền khai thác khoáng sản mỏ cát xây dựng</t>
  </si>
  <si>
    <t>QĐ số 1187/QĐ-UBND ngày 11/09/2023 của UBND tỉnh Phú Yên vv chuyển mục đích, cho thuê đất để thực hiện dự án (8,93ha)</t>
  </si>
  <si>
    <t>QĐ số 1340/QĐ-UBND ngày 08/10/2023 của UBND tỉnh Phú Yên về việc Công nhận kết quả đấu giá quyền khai thác khoáng sản đá vật liệu xây dựng thông thường</t>
  </si>
  <si>
    <t>577085.946,1459548.85</t>
  </si>
  <si>
    <t>579108.47,1464438.12</t>
  </si>
  <si>
    <t>579523.73,1469701.54</t>
  </si>
  <si>
    <t>573303.82,1473777.44</t>
  </si>
  <si>
    <t>QĐ số 502/QĐ-UBND ngày 25/04/2023 về việc Công nhận kết quả trúng đấu giá quyền khai thác khoáng sản</t>
  </si>
  <si>
    <t>Mỏ đá VLXD thông thường (kết hợp đất san lấp) thôn Mỹ Phú 1, xã An Hiệp, huyện Tuy An, tỉnh Phú Yên (vị trí 2)</t>
  </si>
  <si>
    <t>Công ty Cổ phần Thương mại - Dịch vụ Huy Thiên Phú</t>
  </si>
  <si>
    <t>578752.36,1466933.93</t>
  </si>
  <si>
    <t>Tuyến đường tránh lũ cứu nạn cứu hộ nối các huyện thành phố: Tây Hòa, Phú Hòa, Tuy Hòa, Tuy An</t>
  </si>
  <si>
    <t>Nghị quyết số 21/NQ-HĐND ngày 11/8/2021 của HĐND tỉnh Phú yên Quyết định chủ trương đầu tư Dự án</t>
  </si>
  <si>
    <t>Nghị quyết số 38/NQ-HĐND ngày 15/10/2021 và Nghị quyết điều chỉnh số 18/NQ-HĐND ngày 7/7/2023 về chủ trương đầu tư dự án</t>
  </si>
  <si>
    <t xml:space="preserve">Nghị quyết số 01/NQ-HĐND ngày 16/02/2023 của HĐND tỉnh Phú Yên về Chủ trương đầu tư dự án </t>
  </si>
  <si>
    <t>QĐ số 1575/QĐ-UBND ngày 16/11/2023 của UBND tỉnh Phú Yên ngày 16/11/2023 về việc Cho phép cập nhật dự án vào Kế hoạch sử dụng đất năm 2023 của các huyện, thành phố</t>
  </si>
  <si>
    <t>Khu tái định cư tuyến đường bộ ven biển tỉnh Phú Yên, đoạn kết nối Thị xã Sông Cầu - huyện Tuy An (thôn Xuân Phu, xã An Ninh Tây và thôn Phú Hội, xã An Ninh Đông)</t>
  </si>
  <si>
    <t>Đầu tư mở rộng, nâng cấp tuyến đường từ QL.1 đi Di tích cấp quốc gia Thành An Thổ, huyện Tuy An - hạng mục tái định cư dự án; thuộc xã An Dân</t>
  </si>
  <si>
    <t>Khu tái định cư tuyến đường bộ ven biển đoạn phía bắc cầu An Hải (thôn Phú Lương, xã An Ninh Đông)</t>
  </si>
  <si>
    <t>Khu tái định cư tuyến đường bộ ven biển đoạn phía bắc cầu An Hải (thôn Phú Hội, xã An Ninh Đông)</t>
  </si>
  <si>
    <t>Xây dựng nhà máy sản xuất bê tông ly tâm</t>
  </si>
  <si>
    <t>Công ty TNHH Thuận Đức III</t>
  </si>
  <si>
    <t>Phụ biểu 02</t>
  </si>
  <si>
    <t>DANH SÁCH HỘ GIA ĐÌNH CÁ NHÂN ĐĂNG KÝ CHUYỂN MỤC ĐÍCH SỬ DỤNG ĐẤT NĂM 2024</t>
  </si>
  <si>
    <t>Thôn/ Khu phố</t>
  </si>
  <si>
    <t>Xã/ Thị trấn</t>
  </si>
  <si>
    <t>Diện tích</t>
  </si>
  <si>
    <t>Loại đất hiện trạng</t>
  </si>
  <si>
    <t>MĐ xin chuyển</t>
  </si>
  <si>
    <t>DANH SÁCH HỘ GIA ĐÌNH CÁ NHÂN ĐĂNG KÝ CHUYỂN MỤC ĐÍCH SỬ DỤNG ĐẤT SANG ĐẤT Ở</t>
  </si>
  <si>
    <t>Chí Thạnh</t>
  </si>
  <si>
    <t>Lê Thị Xuân Hồng</t>
  </si>
  <si>
    <t>576761.60,1471875.89</t>
  </si>
  <si>
    <t>Phù hợp</t>
  </si>
  <si>
    <t>Lê Văn Liễu</t>
  </si>
  <si>
    <t>Long Bình</t>
  </si>
  <si>
    <t>576975.07,1471258.73</t>
  </si>
  <si>
    <t>Phan Duy Ngân</t>
  </si>
  <si>
    <t xml:space="preserve"> Chí Đức</t>
  </si>
  <si>
    <t>578685.03,1470306.71</t>
  </si>
  <si>
    <t>Nguyễn Thị Mai Hương</t>
  </si>
  <si>
    <t xml:space="preserve"> Long Bình</t>
  </si>
  <si>
    <t>576708.63,1471611.13</t>
  </si>
  <si>
    <t>Đặng Ngọc Lộc</t>
  </si>
  <si>
    <t>Trường Xuân</t>
  </si>
  <si>
    <t>577252.66,1472170.14-</t>
  </si>
  <si>
    <t>Nguyễn Thị Mười</t>
  </si>
  <si>
    <t>576933.58,1470557.75-</t>
  </si>
  <si>
    <t>Trương Ngọc Ba</t>
  </si>
  <si>
    <t>BGK</t>
  </si>
  <si>
    <t>576854.44,1470485.43-</t>
  </si>
  <si>
    <t>Nguyễn Văn Hoàng+ Nguyễn Văn Ca</t>
  </si>
  <si>
    <t>577209.18,1470804.95-</t>
  </si>
  <si>
    <t>Phan Thành Lực</t>
  </si>
  <si>
    <t>Chí Đức</t>
  </si>
  <si>
    <t>578515.90,1470276.55-</t>
  </si>
  <si>
    <t>Trần Công Toại</t>
  </si>
  <si>
    <t>577509.61,1472372.23-</t>
  </si>
  <si>
    <t>Lê Cao Bằng</t>
  </si>
  <si>
    <t>577588.86,1472576.74-</t>
  </si>
  <si>
    <t>Phạm Thị Thanh Hiền</t>
  </si>
  <si>
    <t>576853.66,1470517.46-</t>
  </si>
  <si>
    <t>Nguyễn Thanh Trinh</t>
  </si>
  <si>
    <t>577576.48,1472631.78-</t>
  </si>
  <si>
    <t>Nguyễn Thanh Tịnh</t>
  </si>
  <si>
    <t>576708.30,1471665.52-</t>
  </si>
  <si>
    <t>Lê Thị Lài</t>
  </si>
  <si>
    <t>Ngân Sơn</t>
  </si>
  <si>
    <t>577007.48,1473646.83-</t>
  </si>
  <si>
    <t>Ngô Kim An</t>
  </si>
  <si>
    <t xml:space="preserve">578147.61,1470140.58- </t>
  </si>
  <si>
    <t>Lương Quốc Nguyên</t>
  </si>
  <si>
    <t>577195.24,1470770.10-</t>
  </si>
  <si>
    <t>578663.48,1470329.98-</t>
  </si>
  <si>
    <t>Nguyễn Thị Lan</t>
  </si>
  <si>
    <t>577133.92,1473277.24-</t>
  </si>
  <si>
    <t>Phạm Viết Toàn</t>
  </si>
  <si>
    <t>577284.41,1471330.93-</t>
  </si>
  <si>
    <t>Nguyễn Thị Phương</t>
  </si>
  <si>
    <t>3( 39)</t>
  </si>
  <si>
    <t>577005.11,1471893.98-</t>
  </si>
  <si>
    <t>Nguyễn Thị Út</t>
  </si>
  <si>
    <t>577210.39,1473697.98-</t>
  </si>
  <si>
    <t>Nguyễn Thị Chi</t>
  </si>
  <si>
    <t>577209.18,1473705.8-</t>
  </si>
  <si>
    <t>Nguyễn Tấn Lực</t>
  </si>
  <si>
    <t>576937.48,1470062.81-</t>
  </si>
  <si>
    <t>Ngô Thị Bảy</t>
  </si>
  <si>
    <t>221B</t>
  </si>
  <si>
    <t>577439.79,1472159.28-</t>
  </si>
  <si>
    <t>Nguyễn Sơn Ca</t>
  </si>
  <si>
    <t>577254.94,1471396.69-</t>
  </si>
  <si>
    <t>Dương Thanh Xuân</t>
  </si>
  <si>
    <t>576549.95,1471884.39-</t>
  </si>
  <si>
    <t>Lê Thị Anh Phương</t>
  </si>
  <si>
    <t>577133.94,1470864.81-</t>
  </si>
  <si>
    <t>Nguyễn Quốc Dũng</t>
  </si>
  <si>
    <t>577119,1470864.25-</t>
  </si>
  <si>
    <t>577084.5,1478848.6-</t>
  </si>
  <si>
    <t>sai tọa độ</t>
  </si>
  <si>
    <t>Lê Văn Năm</t>
  </si>
  <si>
    <t>577027.00,1470837-</t>
  </si>
  <si>
    <t>Đỗ Huy Hoàng</t>
  </si>
  <si>
    <t>577456,1470431.00-</t>
  </si>
  <si>
    <t>576628,1471697.00-</t>
  </si>
  <si>
    <t>Đặng Minh Truyện</t>
  </si>
  <si>
    <t>577107,1468668.00-</t>
  </si>
  <si>
    <t>Nguyễn Thuận Hòa</t>
  </si>
  <si>
    <t>578610,1470413.00-</t>
  </si>
  <si>
    <t>Lê Văn Giang</t>
  </si>
  <si>
    <t>577240,1470803.00-</t>
  </si>
  <si>
    <t>Trịnh Văn Tân</t>
  </si>
  <si>
    <t>577138.09,1470647.36-</t>
  </si>
  <si>
    <t>Nguyễn Ngọc Hải Đăng</t>
  </si>
  <si>
    <t>577128.70,1468836.87-</t>
  </si>
  <si>
    <t>Nguyễn Minh Hoàng</t>
  </si>
  <si>
    <t>577359.00,1470584-</t>
  </si>
  <si>
    <t>577355.00,1470600.00</t>
  </si>
  <si>
    <t>Phan Đăng Vinh</t>
  </si>
  <si>
    <t>577344.00,1470957-</t>
  </si>
  <si>
    <t>Dương Ngọc Lễ</t>
  </si>
  <si>
    <t>577251.00,1471401-</t>
  </si>
  <si>
    <t>Lê Thành Nam</t>
  </si>
  <si>
    <t>577870.00,1470013-</t>
  </si>
  <si>
    <t>Trịnh Văn Ba</t>
  </si>
  <si>
    <t>576476.18,1472011.41-</t>
  </si>
  <si>
    <t>Vũ Hà Thanh Tâm</t>
  </si>
  <si>
    <t>576865.00,1473619-</t>
  </si>
  <si>
    <t>Võ Thị Bích Liên</t>
  </si>
  <si>
    <t>577311.80,1473030.28-</t>
  </si>
  <si>
    <t>Phù Hợp</t>
  </si>
  <si>
    <t>Doãn Thái Hòa</t>
  </si>
  <si>
    <t>576908.00,1470207-</t>
  </si>
  <si>
    <t>Đặng Văn Phúc</t>
  </si>
  <si>
    <t>578025.00,1470235-</t>
  </si>
  <si>
    <t>Nguyễn Công Toàn</t>
  </si>
  <si>
    <t>577032.00,1471354-</t>
  </si>
  <si>
    <t>Phạm Ngọc Nuôi</t>
  </si>
  <si>
    <t>577004.00,1471875-</t>
  </si>
  <si>
    <t>Nguyễn Đắc Hải</t>
  </si>
  <si>
    <t>577025.00,1471622-</t>
  </si>
  <si>
    <t>Phan Văn Lành</t>
  </si>
  <si>
    <t>577872.00,1470079-</t>
  </si>
  <si>
    <t>Nguyễn Hoàng Thân</t>
  </si>
  <si>
    <t>7(8)</t>
  </si>
  <si>
    <t>577215.00,1471071</t>
  </si>
  <si>
    <t>Nguyễn Thái Dũng</t>
  </si>
  <si>
    <t>577396.00,1472650-</t>
  </si>
  <si>
    <t>577271.00,1472209-</t>
  </si>
  <si>
    <t>Huỳnh Thị Sen</t>
  </si>
  <si>
    <t>577140.49,1471279.14-</t>
  </si>
  <si>
    <t>Nguyễn Ngọc Bông</t>
  </si>
  <si>
    <t>544B</t>
  </si>
  <si>
    <t>578147.00,1471759-</t>
  </si>
  <si>
    <t>Nguyễn Thị Tuyết Nhung</t>
  </si>
  <si>
    <t>577213.00,1473709-</t>
  </si>
  <si>
    <t>Phan Quang Trung</t>
  </si>
  <si>
    <t>577373.67,1473038.28-</t>
  </si>
  <si>
    <t>Nguyễn Thanh Đạm</t>
  </si>
  <si>
    <t>577411.73,1472936.30-</t>
  </si>
  <si>
    <t>Nguyễn Phong Vinh</t>
  </si>
  <si>
    <t>577192.00,1473727-</t>
  </si>
  <si>
    <t>Phạm Văn Dũng</t>
  </si>
  <si>
    <t>578030.21,1470227.18-</t>
  </si>
  <si>
    <t>Nguyễn Thị Thu</t>
  </si>
  <si>
    <t>577352.00,1471259-</t>
  </si>
  <si>
    <t>Nguyễn Văn Hiệp</t>
  </si>
  <si>
    <t>577351.00,1470915-</t>
  </si>
  <si>
    <t>Bùi Minh Phương</t>
  </si>
  <si>
    <t>577242.95,1470818.48-</t>
  </si>
  <si>
    <t>Nguyễn Thị Quí</t>
  </si>
  <si>
    <t>576658.55,1471506.46-</t>
  </si>
  <si>
    <t>Võ Thanh</t>
  </si>
  <si>
    <t>578242.56,1470119.60-</t>
  </si>
  <si>
    <t>Nguyễn Khánh Toàn</t>
  </si>
  <si>
    <t>578234.23,1470112.73-</t>
  </si>
  <si>
    <t>Trần Thanh Đông</t>
  </si>
  <si>
    <t>578584.00,1470421-</t>
  </si>
  <si>
    <t>Nguyễn Hoàng Lý</t>
  </si>
  <si>
    <t>576964.00,1470187-</t>
  </si>
  <si>
    <t>Nguyễn Thành Vinh</t>
  </si>
  <si>
    <t>578117.00,1471835-</t>
  </si>
  <si>
    <t>Đoàn Đình Dương</t>
  </si>
  <si>
    <t>577001.00,1470048-</t>
  </si>
  <si>
    <t>577027,1470027.00-</t>
  </si>
  <si>
    <t>577043,1470021.00-</t>
  </si>
  <si>
    <t>Nguyễn Quế</t>
  </si>
  <si>
    <t>27B</t>
  </si>
  <si>
    <t>576697,1471568.00-</t>
  </si>
  <si>
    <t>Chưa ktra</t>
  </si>
  <si>
    <t>Phùng Văn Danh</t>
  </si>
  <si>
    <t>576845.00,1471288</t>
  </si>
  <si>
    <t>Nguyễn Minh Tân</t>
  </si>
  <si>
    <t>578386.00,1470153</t>
  </si>
  <si>
    <t>578390.00,1470174</t>
  </si>
  <si>
    <t>577361.00,1470590</t>
  </si>
  <si>
    <t>578382.00,1470176</t>
  </si>
  <si>
    <t>578386.00,1470151</t>
  </si>
  <si>
    <t>Hoàng Xuân Độ</t>
  </si>
  <si>
    <t>577249.67,1471175.79</t>
  </si>
  <si>
    <t>576825.27,1470346.52</t>
  </si>
  <si>
    <t>Trần Công Nguyễn</t>
  </si>
  <si>
    <t>577695.183,1471584.42</t>
  </si>
  <si>
    <t>Nguyễn Văn Hữu</t>
  </si>
  <si>
    <t>577455,1472085.00</t>
  </si>
  <si>
    <t>Ngô Thị Tuyết Nga</t>
  </si>
  <si>
    <t>Lê Đức Hạnh</t>
  </si>
  <si>
    <t>Kp Long Bình</t>
  </si>
  <si>
    <t>577184.55,1471080.84</t>
  </si>
  <si>
    <t>Nguyễn Thị Chín (giao đất liền kề nhỏ lẻ)</t>
  </si>
  <si>
    <t>577284.41,1471330.93</t>
  </si>
  <si>
    <t xml:space="preserve">Bình Thạnh </t>
  </si>
  <si>
    <t>Mai Xuân Nhỏ</t>
  </si>
  <si>
    <t>Phú Hạnh</t>
  </si>
  <si>
    <t>585110.05,1477370.27</t>
  </si>
  <si>
    <t>Nguyễn Trường Tuấn</t>
  </si>
  <si>
    <t>Phú Lương</t>
  </si>
  <si>
    <t>585126.39,1475256.20</t>
  </si>
  <si>
    <t>Tách thửa 154/3</t>
  </si>
  <si>
    <t>Lê Văn Khoa</t>
  </si>
  <si>
    <t>585467.47,1475201.87</t>
  </si>
  <si>
    <t>Võ Duy Phương</t>
  </si>
  <si>
    <t>584413.05,1477040.87</t>
  </si>
  <si>
    <t>Võ Ngọc Quy</t>
  </si>
  <si>
    <t>Phú Hội</t>
  </si>
  <si>
    <t>583756.76,1477652.86</t>
  </si>
  <si>
    <t>Nguyễn Hải</t>
  </si>
  <si>
    <t>584638.69,1475140,59</t>
  </si>
  <si>
    <t>Nguyễn Thị Cúc</t>
  </si>
  <si>
    <t>584858.92,1477120.8</t>
  </si>
  <si>
    <t>Dính 1 phần quy hoạch đất giao thông</t>
  </si>
  <si>
    <t>Nguyễn Nhỏ</t>
  </si>
  <si>
    <t>584853.05,1477476.15</t>
  </si>
  <si>
    <t>Nguyễn Thị Mỹ Linh</t>
  </si>
  <si>
    <t>Đặng Văn Sông</t>
  </si>
  <si>
    <t>584263.74,1475161.92</t>
  </si>
  <si>
    <t>Tách thửa 249</t>
  </si>
  <si>
    <t>Phạm Ngọc Hải</t>
  </si>
  <si>
    <t>583636.09,1477651,55</t>
  </si>
  <si>
    <t>Võ Kim Dương</t>
  </si>
  <si>
    <t>583636.09,1477651,56</t>
  </si>
  <si>
    <t>Nguyễn Văn Hiển</t>
  </si>
  <si>
    <t>Nguyễn Thị Kim Hoa</t>
  </si>
  <si>
    <t>583617.91,1476607.39</t>
  </si>
  <si>
    <t>Nguyễn Văn Nhanh</t>
  </si>
  <si>
    <t>585249.89,1475379.12</t>
  </si>
  <si>
    <t>Trịnh Thị Điểm</t>
  </si>
  <si>
    <t>584172.59,1475240.03</t>
  </si>
  <si>
    <t>Trần Văn Ngoan</t>
  </si>
  <si>
    <t>584794.17,1475293.89</t>
  </si>
  <si>
    <t>Đỗ Lợt</t>
  </si>
  <si>
    <t>583351.08,1477532.5</t>
  </si>
  <si>
    <t>Phạm Thanh Tùng</t>
  </si>
  <si>
    <t>584094.77,1475276.88</t>
  </si>
  <si>
    <t>Lê Minh Củng</t>
  </si>
  <si>
    <t>584177.70,1473133.53</t>
  </si>
  <si>
    <t>Trần Liêm</t>
  </si>
  <si>
    <t>Tách thửa 431</t>
  </si>
  <si>
    <t>Võ Hùng Diễm</t>
  </si>
  <si>
    <t>583009.20,1477321.98</t>
  </si>
  <si>
    <t>Phạm Văn Thống</t>
  </si>
  <si>
    <t>584957.68,1477176,74</t>
  </si>
  <si>
    <t>Phan Văn Trí</t>
  </si>
  <si>
    <t>583628.35,1476477.82</t>
  </si>
  <si>
    <t>Trần Minh Út</t>
  </si>
  <si>
    <t>583503.87,1476648.44</t>
  </si>
  <si>
    <t>Trần Thái Vương</t>
  </si>
  <si>
    <t>584008.74,1473318.4</t>
  </si>
  <si>
    <t>Trần Văn Tình</t>
  </si>
  <si>
    <t>585301.62,1475210,73</t>
  </si>
  <si>
    <t>Đỗ Quốc</t>
  </si>
  <si>
    <t>583629.54,1476512,32</t>
  </si>
  <si>
    <t>Dính 1 phần đất thường mại dịch vụ</t>
  </si>
  <si>
    <t>Huỳnh Thị Trinh</t>
  </si>
  <si>
    <t>587428.63,1476284.40</t>
  </si>
  <si>
    <t>Nguyễn Xuân Tiến</t>
  </si>
  <si>
    <t>Nguyễn Tấn Nam</t>
  </si>
  <si>
    <t>Tách thửa 695</t>
  </si>
  <si>
    <t>Nguyễn Văn Bình</t>
  </si>
  <si>
    <t>584086.61,1472877.10</t>
  </si>
  <si>
    <t>Nguyễn Na</t>
  </si>
  <si>
    <t>584755.11,1477110.83</t>
  </si>
  <si>
    <t>Nguyễn Tấn Cảnh</t>
  </si>
  <si>
    <t>583865.51,1473628.34</t>
  </si>
  <si>
    <t>Tách thửa 547</t>
  </si>
  <si>
    <t>Nguyễn Phụng Trường</t>
  </si>
  <si>
    <t>585062.69,1477294.09</t>
  </si>
  <si>
    <t>Hà Xuân Ngôn</t>
  </si>
  <si>
    <t>584234.14,1474588.47</t>
  </si>
  <si>
    <t>Đặng Văn Núi</t>
  </si>
  <si>
    <t>585378.02,1475354.23</t>
  </si>
  <si>
    <t>Nguyễn Cắp</t>
  </si>
  <si>
    <t>585172.18,1475219.02</t>
  </si>
  <si>
    <t>tách thửa 480</t>
  </si>
  <si>
    <t>Hồ Trọng Hiếu</t>
  </si>
  <si>
    <t>584326.77,1475262.04</t>
  </si>
  <si>
    <t>Tách thửa 788</t>
  </si>
  <si>
    <t>Lê Cao Phúc</t>
  </si>
  <si>
    <t>585224.01,1475141.02</t>
  </si>
  <si>
    <t>Trần Văn Lấn</t>
  </si>
  <si>
    <t>583607.06,1473344.38</t>
  </si>
  <si>
    <t>Bùi Văn Cường</t>
  </si>
  <si>
    <t>584945.73,1475351.11</t>
  </si>
  <si>
    <t>Phạm Chí Dũng</t>
  </si>
  <si>
    <t>583999.92,1473307.85</t>
  </si>
  <si>
    <t>Nguyễn Sư Hai</t>
  </si>
  <si>
    <t>585187.55,1475219,38</t>
  </si>
  <si>
    <t>583323.64,1475722.98</t>
  </si>
  <si>
    <t>Nguyễn Tốt</t>
  </si>
  <si>
    <t>584411.65,1475007.72</t>
  </si>
  <si>
    <t>Nguyễn Đức Thắng</t>
  </si>
  <si>
    <t>585399.59,1475099.54</t>
  </si>
  <si>
    <t>Huỳnh Ngọc Tuấn</t>
  </si>
  <si>
    <t>584194.75,1475224.15</t>
  </si>
  <si>
    <t>585187.89,1475271.97</t>
  </si>
  <si>
    <t>Tách thửa 224</t>
  </si>
  <si>
    <t>585278.09,1475237.91</t>
  </si>
  <si>
    <t>Lê Thị Lan</t>
  </si>
  <si>
    <t>584392.28,1475089,31</t>
  </si>
  <si>
    <t>Nguyễn Nhiều</t>
  </si>
  <si>
    <t>584071.06,1473073.85</t>
  </si>
  <si>
    <t>Hoàng Văn Hội</t>
  </si>
  <si>
    <t>583248.37,1477612.86</t>
  </si>
  <si>
    <t>Nguyễn Hoàng</t>
  </si>
  <si>
    <t>583415.14,1475028.75</t>
  </si>
  <si>
    <t>583414.47,147505171</t>
  </si>
  <si>
    <t>584876.15,1477153.76</t>
  </si>
  <si>
    <t>Huỳnh Ngọc Tú</t>
  </si>
  <si>
    <t>582571.06,1474491.21</t>
  </si>
  <si>
    <t>Nguyễn Ngọc Sang</t>
  </si>
  <si>
    <t>584661.66,1475156.51</t>
  </si>
  <si>
    <t>Phạm Cư</t>
  </si>
  <si>
    <t>583575.35,1475589.12</t>
  </si>
  <si>
    <t>583922.19,1475408.61</t>
  </si>
  <si>
    <t>Lê Văn Cu</t>
  </si>
  <si>
    <t>584099.00,1473719.62</t>
  </si>
  <si>
    <t>Tách từ thửa 69</t>
  </si>
  <si>
    <t>Nguyễn Trung Bình</t>
  </si>
  <si>
    <t>584394.39,1475126.49</t>
  </si>
  <si>
    <t>Lê Văn Phong</t>
  </si>
  <si>
    <t>583126.27,1475546.71</t>
  </si>
  <si>
    <t>Nguyễn Hồng</t>
  </si>
  <si>
    <t>584108.02,1474159.23</t>
  </si>
  <si>
    <t>Đặng Văn Sang</t>
  </si>
  <si>
    <t>584212.59,1475204.79</t>
  </si>
  <si>
    <t>584223.38,1475195.11</t>
  </si>
  <si>
    <t>Phạm Ngọc Giang</t>
  </si>
  <si>
    <t>584236.26,1475193.15</t>
  </si>
  <si>
    <t>Phan Quang Mỹ</t>
  </si>
  <si>
    <t>Phú Sơn</t>
  </si>
  <si>
    <t>583498.06,1472300.68</t>
  </si>
  <si>
    <t>Trần Văn Tri</t>
  </si>
  <si>
    <t>584377.91,1474874.18</t>
  </si>
  <si>
    <t>Huỳnh Ngọc Châu</t>
  </si>
  <si>
    <t>583620.44,1472297.75</t>
  </si>
  <si>
    <t>Nguyễn Cát</t>
  </si>
  <si>
    <t>584694.56,1475076.05</t>
  </si>
  <si>
    <t>Nguyễn Văn Đồ</t>
  </si>
  <si>
    <t>584980.97,1475672,36</t>
  </si>
  <si>
    <t>585000.00,1475706.12</t>
  </si>
  <si>
    <t>584997.10,1475665.28</t>
  </si>
  <si>
    <t>585020.37,1475748.36</t>
  </si>
  <si>
    <t>Phạm Thị Gái</t>
  </si>
  <si>
    <t>584780.29,1475116.16</t>
  </si>
  <si>
    <t>584942.54,1477089.50</t>
  </si>
  <si>
    <t>584827.51,1477105.33</t>
  </si>
  <si>
    <t>585272.87,1477334.11</t>
  </si>
  <si>
    <t>584272.22,1475281.85</t>
  </si>
  <si>
    <t xml:space="preserve">mới sửa </t>
  </si>
  <si>
    <t>Nguyễn Văn Đồng</t>
  </si>
  <si>
    <t>585160.07,1476424.22</t>
  </si>
  <si>
    <t>585231.17,1476487.51</t>
  </si>
  <si>
    <t>585232.28,1476510.29</t>
  </si>
  <si>
    <t>Nguyễn Định</t>
  </si>
  <si>
    <t>585144.33,1476421.61</t>
  </si>
  <si>
    <t>585168.88,1476462.01</t>
  </si>
  <si>
    <t>Lê Văn Cúc</t>
  </si>
  <si>
    <t>585191.21,1476512.23</t>
  </si>
  <si>
    <t>Phạm Thị Hạ</t>
  </si>
  <si>
    <t>583963.55,1473117.47</t>
  </si>
  <si>
    <t>Nguyễn Hữu Vinh</t>
  </si>
  <si>
    <t>584766.38,1477169.03</t>
  </si>
  <si>
    <t>Nguyễn Tấn Sinh</t>
  </si>
  <si>
    <t>585217.36,1476586.16</t>
  </si>
  <si>
    <t>Đỗ Phân</t>
  </si>
  <si>
    <t>585432.85,1475144.99</t>
  </si>
  <si>
    <t>Hồ Trọng Nhiều</t>
  </si>
  <si>
    <t>584326.67,1475217.35</t>
  </si>
  <si>
    <t>Nguyễn Văn Đại</t>
  </si>
  <si>
    <t>584979.93,1475477.82</t>
  </si>
  <si>
    <t>Nguyễn Tấn Hoàng</t>
  </si>
  <si>
    <t>583843.76,1475354.48</t>
  </si>
  <si>
    <t>Đặng Mười</t>
  </si>
  <si>
    <t>584106.05,1472793.66</t>
  </si>
  <si>
    <t>Nguyễn Văn Minh</t>
  </si>
  <si>
    <t>583609.57,1476489.64</t>
  </si>
  <si>
    <t>Nguyễn Lộc</t>
  </si>
  <si>
    <t>584947.58,1475392.95</t>
  </si>
  <si>
    <t>585105.07,1476325.33</t>
  </si>
  <si>
    <t>Nguyễn Văn Cơ</t>
  </si>
  <si>
    <t>585373.54,1475247.15</t>
  </si>
  <si>
    <t>585364.96,1475253.97</t>
  </si>
  <si>
    <t>Phạm Văn Trí</t>
  </si>
  <si>
    <t>583979.05,1472057.74</t>
  </si>
  <si>
    <t>Phạm Thị Ngọc Dung</t>
  </si>
  <si>
    <t>Nguyễn Xanh</t>
  </si>
  <si>
    <t>584490.84,1475061.55</t>
  </si>
  <si>
    <t>Đinh Khánh Nam</t>
  </si>
  <si>
    <t>584015.66,1473239.76</t>
  </si>
  <si>
    <t>585080.28,1477262.50</t>
  </si>
  <si>
    <t>585083.25,1477266.6</t>
  </si>
  <si>
    <t>Trương Văn Hiếu</t>
  </si>
  <si>
    <t>585238.45,1475263.40</t>
  </si>
  <si>
    <t>Trần Công Tiên</t>
  </si>
  <si>
    <t>585107.75,1475384.49</t>
  </si>
  <si>
    <t>Trần Danh Dự</t>
  </si>
  <si>
    <t>582740.64,1472893.67</t>
  </si>
  <si>
    <t>Lê Quỳnh Thư</t>
  </si>
  <si>
    <t>582764.91,1472905.58</t>
  </si>
  <si>
    <t>Trần Thuỵ Bích Thuỷ</t>
  </si>
  <si>
    <t>582715.70,1472883.15</t>
  </si>
  <si>
    <t>582693.98,1472874.85</t>
  </si>
  <si>
    <t>Phạm Văn Chánh</t>
  </si>
  <si>
    <t>583512.66,1476581.04</t>
  </si>
  <si>
    <t>Nguyễn Bi</t>
  </si>
  <si>
    <t>Nguyễn Mại</t>
  </si>
  <si>
    <t>Nguyễn Quốc Hoàng</t>
  </si>
  <si>
    <t>585368.00,1476790.19</t>
  </si>
  <si>
    <t>Trần Thương</t>
  </si>
  <si>
    <t>583111.819,1475533.03</t>
  </si>
  <si>
    <t>583884.533,1473603.191</t>
  </si>
  <si>
    <t>Nguyễn Tư</t>
  </si>
  <si>
    <t>583622.196,1473318.61</t>
  </si>
  <si>
    <t>Nguyễn Tâm</t>
  </si>
  <si>
    <t>Nguyễn Tấn Thạch</t>
  </si>
  <si>
    <t>Lê Ngọc Dũng</t>
  </si>
  <si>
    <t>583217.05,1477330.63</t>
  </si>
  <si>
    <t>Nguyễn Lâm Tăng</t>
  </si>
  <si>
    <t>Quảng Đức</t>
  </si>
  <si>
    <t>Kim Sơn</t>
  </si>
  <si>
    <t>572825.81,1454720.60</t>
  </si>
  <si>
    <t>Trần Văn Minh</t>
  </si>
  <si>
    <t>Phú Cần</t>
  </si>
  <si>
    <t>580626.60,1458992.54</t>
  </si>
  <si>
    <t>Không phù hợp quy hoạch 1 phần</t>
  </si>
  <si>
    <t>Trần Văn Anh</t>
  </si>
  <si>
    <t>Đào Văn Nguyên</t>
  </si>
  <si>
    <t>Đỗ Thị Trang</t>
  </si>
  <si>
    <t>Phạm Nhật Minh</t>
  </si>
  <si>
    <t>575592.470,1458817.12</t>
  </si>
  <si>
    <t>Hồ Thị Lộc</t>
  </si>
  <si>
    <t>X=579805.77 Y=1458237.55</t>
  </si>
  <si>
    <t>Trần Ngọc Quang</t>
  </si>
  <si>
    <t>579807.226,1458234.02</t>
  </si>
  <si>
    <t>Nguyễn Văn Lung</t>
  </si>
  <si>
    <t>580140.420,1458869.02</t>
  </si>
  <si>
    <t>Trương Văn Thanh</t>
  </si>
  <si>
    <t>Phạm Cảnh</t>
  </si>
  <si>
    <t>Phú  Cần</t>
  </si>
  <si>
    <t>580011.093,1458566.49</t>
  </si>
  <si>
    <t>Huỳnh Thị Tố Nga</t>
  </si>
  <si>
    <t>Lam Sơn</t>
  </si>
  <si>
    <t>575472.977,1456282.83</t>
  </si>
  <si>
    <t>575452.700,1456248.85</t>
  </si>
  <si>
    <t>Nguyễn Xuân Khánh</t>
  </si>
  <si>
    <t>575493.976,1456304.93</t>
  </si>
  <si>
    <t>Lê Nguyễn Đăng Khoa</t>
  </si>
  <si>
    <t>575570.542,1456168.24</t>
  </si>
  <si>
    <t>Lê Thị Thu Vân</t>
  </si>
  <si>
    <t>Phạm Tấn Bình</t>
  </si>
  <si>
    <t>Lê Thị Thu Thúy</t>
  </si>
  <si>
    <t>ONT.</t>
  </si>
  <si>
    <t>575422.25,1456347.42</t>
  </si>
  <si>
    <t>Nguyễn Thị Phương Lan</t>
  </si>
  <si>
    <t>Kim sơn</t>
  </si>
  <si>
    <t>Lê Xuân Phúc</t>
  </si>
  <si>
    <t>579679.89,1458076.75</t>
  </si>
  <si>
    <t>Hồ Lê Thị Va Len</t>
  </si>
  <si>
    <t>579938.879,1458490.83</t>
  </si>
  <si>
    <t>Lê Thành Cảnh</t>
  </si>
  <si>
    <t>575403.024,1456143.597</t>
  </si>
  <si>
    <t>Nguyễn Thi Hằng</t>
  </si>
  <si>
    <t>Tân Lập</t>
  </si>
  <si>
    <t>576943.070,1459304.007</t>
  </si>
  <si>
    <t>Nguyễn Văn Sâm</t>
  </si>
  <si>
    <t>575695.53,1456567.29</t>
  </si>
  <si>
    <t xml:space="preserve"> Phạm văn Quyền</t>
  </si>
  <si>
    <t>Giai Sơn</t>
  </si>
  <si>
    <t>585733.8,142018.4</t>
  </si>
  <si>
    <t>Hòa đa</t>
  </si>
  <si>
    <t xml:space="preserve">582831.27,1461121.79   </t>
  </si>
  <si>
    <t>Võ Tấn Hành</t>
  </si>
  <si>
    <t>583941.34,1461134.78</t>
  </si>
  <si>
    <t xml:space="preserve"> Dương Thành Hòa</t>
  </si>
  <si>
    <t>Phú Hòa</t>
  </si>
  <si>
    <t>583107.53,1461930.95</t>
  </si>
  <si>
    <t xml:space="preserve"> Trần văn Đọt</t>
  </si>
  <si>
    <t>583274.7,1461947.8</t>
  </si>
  <si>
    <t>Dương Văn Xám</t>
  </si>
  <si>
    <t>584074.54,1461143.30</t>
  </si>
  <si>
    <t>Dương Ngọc Chong</t>
  </si>
  <si>
    <t>584141.20,1461145.13</t>
  </si>
  <si>
    <t>Nguyễn Thị Nhơn</t>
  </si>
  <si>
    <t>584140.96,1461083.20</t>
  </si>
  <si>
    <t>Nguyễn Kim Trung</t>
  </si>
  <si>
    <t xml:space="preserve"> Lê Quang</t>
  </si>
  <si>
    <t>585662.04,1461623.38</t>
  </si>
  <si>
    <t>Nguyễn Văn Khanh</t>
  </si>
  <si>
    <t>585462.85,1461570.57</t>
  </si>
  <si>
    <t>Phí Thị Thu Hà</t>
  </si>
  <si>
    <t>585723.62,1461541.25</t>
  </si>
  <si>
    <t xml:space="preserve"> Huỳnh văn Diện</t>
  </si>
  <si>
    <t>Hòa Đa</t>
  </si>
  <si>
    <t>582704.8,1461041.2</t>
  </si>
  <si>
    <t xml:space="preserve"> Phạm Tài</t>
  </si>
  <si>
    <t>582789.3,1460956.6</t>
  </si>
  <si>
    <t>Hồ Thị Quyên</t>
  </si>
  <si>
    <t>582834.69,1460868.74</t>
  </si>
  <si>
    <t xml:space="preserve"> Võ Thị Thu Hà</t>
  </si>
  <si>
    <t>583773.15,1460418.14</t>
  </si>
  <si>
    <t>Nguyễn Thị Liếp</t>
  </si>
  <si>
    <t>Phú long</t>
  </si>
  <si>
    <t>583937.31,1460315.60</t>
  </si>
  <si>
    <t>Trương Sĩ Quang</t>
  </si>
  <si>
    <t>583754.01,1460976.83</t>
  </si>
  <si>
    <t>Nguyễn Thành Lân</t>
  </si>
  <si>
    <t>583893.22,1460650.31</t>
  </si>
  <si>
    <t xml:space="preserve"> Nguyễn Thị Tạnh</t>
  </si>
  <si>
    <t xml:space="preserve"> Hòa đa</t>
  </si>
  <si>
    <t>583869.86,1460691.05</t>
  </si>
  <si>
    <t xml:space="preserve"> Lê Thị Bổn</t>
  </si>
  <si>
    <t xml:space="preserve"> Phú long</t>
  </si>
  <si>
    <t>584252.13,1460463.89</t>
  </si>
  <si>
    <t xml:space="preserve"> Nguyễn Thị Nghị</t>
  </si>
  <si>
    <t>Phú Long</t>
  </si>
  <si>
    <t>584188.10,1460411.84</t>
  </si>
  <si>
    <t>Nguyễn Hai</t>
  </si>
  <si>
    <t>584235.84,1460891.06</t>
  </si>
  <si>
    <t>584240.4,1460891.7</t>
  </si>
  <si>
    <t xml:space="preserve"> Triệu Thị Hoài Trang</t>
  </si>
  <si>
    <t>584406.81460209.1</t>
  </si>
  <si>
    <t xml:space="preserve"> Nguyễn Tấn sinh</t>
  </si>
  <si>
    <t xml:space="preserve"> Giai Sơn</t>
  </si>
  <si>
    <t>585336.9,1460953.8</t>
  </si>
  <si>
    <t xml:space="preserve"> Võ Ngọc Toàn</t>
  </si>
  <si>
    <t xml:space="preserve"> Phan Văn Thành</t>
  </si>
  <si>
    <t>Nguyễn Vũ Can Trường</t>
  </si>
  <si>
    <t>585728.28,1461835.89</t>
  </si>
  <si>
    <t>585721.86,1461864.65</t>
  </si>
  <si>
    <t>585745.64,1461915.05</t>
  </si>
  <si>
    <t>Nguyễn Trọng Vinh</t>
  </si>
  <si>
    <t>584128.95,1461065.90</t>
  </si>
  <si>
    <t>Nguyễn Thị Tường Vi</t>
  </si>
  <si>
    <t>582777.26,1461291.22</t>
  </si>
  <si>
    <t>Nguyễn Văn Cứ</t>
  </si>
  <si>
    <t>585044.20,1461872.00</t>
  </si>
  <si>
    <t>585693.724,1461586.42</t>
  </si>
  <si>
    <t>Lê Chí Hiếu</t>
  </si>
  <si>
    <t>583148.52,1458965.86</t>
  </si>
  <si>
    <t>Bùi Văn Hùng</t>
  </si>
  <si>
    <t>Phú Phong</t>
  </si>
  <si>
    <t>585171.92,1459132.94</t>
  </si>
  <si>
    <t>Chu Văn Hải</t>
  </si>
  <si>
    <t>Phú Thạnh</t>
  </si>
  <si>
    <t>583971.13,1458119.51</t>
  </si>
  <si>
    <t>Nguyễn Thị Kim Mai</t>
  </si>
  <si>
    <t>583719.72,1458908.74</t>
  </si>
  <si>
    <t>Trần Thanh Sâm</t>
  </si>
  <si>
    <t>Phú Quý</t>
  </si>
  <si>
    <t>584780.54,1458803.61</t>
  </si>
  <si>
    <t>Đỗ Ánh</t>
  </si>
  <si>
    <t>584888.91,1458360.53</t>
  </si>
  <si>
    <t>Trần Đức Tiến</t>
  </si>
  <si>
    <t>585372.86,1458004.26</t>
  </si>
  <si>
    <t>Ngô Văn Sỹ</t>
  </si>
  <si>
    <t>585511.699,1458200.24</t>
  </si>
  <si>
    <t>Phạm Văn Nho</t>
  </si>
  <si>
    <t>585395.20,1458520.01</t>
  </si>
  <si>
    <t>Phan Thanh Lâm</t>
  </si>
  <si>
    <t>585564.8,1458169.77</t>
  </si>
  <si>
    <t>Võ Thị Hiếu</t>
  </si>
  <si>
    <t>585408.67,1458312.49</t>
  </si>
  <si>
    <t>585166.27,1458535.56</t>
  </si>
  <si>
    <t>585172.66,1458517.24</t>
  </si>
  <si>
    <t>Nguyễn Ngọc Hưng</t>
  </si>
  <si>
    <t>Lê Trọng Sâm</t>
  </si>
  <si>
    <t>585406.85,1458361.78</t>
  </si>
  <si>
    <t>Cao Luận</t>
  </si>
  <si>
    <t>585091.34,1458493.86</t>
  </si>
  <si>
    <t>Nguyễn Thị Thành</t>
  </si>
  <si>
    <t>585276.92,1458376.84</t>
  </si>
  <si>
    <t>Hồ Đức Hải</t>
  </si>
  <si>
    <t>585483.45,1458183.34</t>
  </si>
  <si>
    <t>585499.90,1458186.0</t>
  </si>
  <si>
    <t>Cao Thanh Đồng</t>
  </si>
  <si>
    <t>585418.99,1458305.04</t>
  </si>
  <si>
    <t>Nguyễn Thị Ẩm</t>
  </si>
  <si>
    <t>585310.47,1458520.24</t>
  </si>
  <si>
    <t>Huỳnh Khuê</t>
  </si>
  <si>
    <t>585561.42,1458179.6</t>
  </si>
  <si>
    <t>Phạm Ngọc hải Yên</t>
  </si>
  <si>
    <t>Mỹ Quang Bắc</t>
  </si>
  <si>
    <t xml:space="preserve">CLN </t>
  </si>
  <si>
    <t>586750.33,1458677.25</t>
  </si>
  <si>
    <t>Trần Văn Công</t>
  </si>
  <si>
    <t>586214.89,1458021.12</t>
  </si>
  <si>
    <t>Lê Văn Phải</t>
  </si>
  <si>
    <t>586422.4,1458361.0</t>
  </si>
  <si>
    <t>Lê Văn Chỉ</t>
  </si>
  <si>
    <t>586654.21,1458701.14</t>
  </si>
  <si>
    <t>Bùi Tấn Huy</t>
  </si>
  <si>
    <t>583686.90,1457976.68</t>
  </si>
  <si>
    <t>Nguyễn Thị Phượng</t>
  </si>
  <si>
    <t>583424.24,1457987.52</t>
  </si>
  <si>
    <t>Nguyễn Tấn Hoan</t>
  </si>
  <si>
    <t>584780.15,1457995.24</t>
  </si>
  <si>
    <t>Huỳnh Văn Hoàng</t>
  </si>
  <si>
    <t>584933.37,1457800.88</t>
  </si>
  <si>
    <t>Lê Thanh Công</t>
  </si>
  <si>
    <t>584576.6,1458043.23</t>
  </si>
  <si>
    <t>584563.61,1458008.61</t>
  </si>
  <si>
    <t>Nguyễn Thị Như Hiền</t>
  </si>
  <si>
    <t>Mỹ Quang Nam</t>
  </si>
  <si>
    <t>585894.12,1457003.17</t>
  </si>
  <si>
    <t>Nguyễn Văn Thông</t>
  </si>
  <si>
    <t>585338.45,1457993.19</t>
  </si>
  <si>
    <t>Phạm Lùn</t>
  </si>
  <si>
    <t>585866.38,1457030.25</t>
  </si>
  <si>
    <t>Huỳnh Anh Vũ</t>
  </si>
  <si>
    <t>585566.90,1457350.83</t>
  </si>
  <si>
    <t>Võ Nhanh</t>
  </si>
  <si>
    <t>586008.73,1457161.22</t>
  </si>
  <si>
    <t>Nguyễn Thái Vân</t>
  </si>
  <si>
    <t>585957.86,1457321.23</t>
  </si>
  <si>
    <t>Hồ Tấn Hùng</t>
  </si>
  <si>
    <t>585842.25,1457576.03</t>
  </si>
  <si>
    <t>Nguyễn Anh Trú</t>
  </si>
  <si>
    <t>585291.92,1457865.70</t>
  </si>
  <si>
    <t>585292.17,1457875.03</t>
  </si>
  <si>
    <t>Lê Thị Hồng Gấm</t>
  </si>
  <si>
    <t>585541.91,1457583.1</t>
  </si>
  <si>
    <t>585994.69,1457746.97</t>
  </si>
  <si>
    <t>Đỗ Văn Lờn</t>
  </si>
  <si>
    <t>586201.10,1457734.12</t>
  </si>
  <si>
    <t>Phan Ca</t>
  </si>
  <si>
    <t>585948.58,1457365.61</t>
  </si>
  <si>
    <t>585939.5,1457387.82</t>
  </si>
  <si>
    <t>585951.55,1457370.27</t>
  </si>
  <si>
    <t>Nguyễn Ngọc Châu</t>
  </si>
  <si>
    <t>Nguyễn Trung Hải</t>
  </si>
  <si>
    <t>585918.46,1456982.14</t>
  </si>
  <si>
    <t>Lê Văn Mướp</t>
  </si>
  <si>
    <t>586508.45,1458697.20</t>
  </si>
  <si>
    <t>Nguyễn Thị Hộp</t>
  </si>
  <si>
    <t>586384.39,1458720.34</t>
  </si>
  <si>
    <t>Nguyễn Duy Pháp</t>
  </si>
  <si>
    <t>585437.25,1458435.98</t>
  </si>
  <si>
    <t>Nguyễn Văn Trung</t>
  </si>
  <si>
    <t>585441.48,1458430.30</t>
  </si>
  <si>
    <t>Lê Trọng Toàn</t>
  </si>
  <si>
    <t>585570.8,1458167.64</t>
  </si>
  <si>
    <t>Lê Văn Núi</t>
  </si>
  <si>
    <t>585576.16,1458163.62</t>
  </si>
  <si>
    <t>Đỗ Thị Kim Liên</t>
  </si>
  <si>
    <t>585318.87,1457523.51</t>
  </si>
  <si>
    <t>Lê Hai</t>
  </si>
  <si>
    <t>585950.76,1457728.48</t>
  </si>
  <si>
    <t>Nguyễn Xá</t>
  </si>
  <si>
    <t>586048.48,1457337.61</t>
  </si>
  <si>
    <t>995( 1149)</t>
  </si>
  <si>
    <t>585474.71,1458180.86</t>
  </si>
  <si>
    <t>Trương Minh Phụng</t>
  </si>
  <si>
    <t>713( 642)</t>
  </si>
  <si>
    <t>585981.67,1457435.66</t>
  </si>
  <si>
    <t>Trương Văn Lanh</t>
  </si>
  <si>
    <t>584851.81,1457813.8</t>
  </si>
  <si>
    <t>Võ Ngọc Duy</t>
  </si>
  <si>
    <t>Nguyễn Trung</t>
  </si>
  <si>
    <t>585635.81,1457920.56</t>
  </si>
  <si>
    <t>586229.70,1457995.57</t>
  </si>
  <si>
    <t>585986.48,1457746.38</t>
  </si>
  <si>
    <t>Nhuyễn Thị Lan</t>
  </si>
  <si>
    <t>586004.27,1457734.12</t>
  </si>
  <si>
    <t>585995.38,1457742.15</t>
  </si>
  <si>
    <t>585974.62,1457722.27</t>
  </si>
  <si>
    <t>220+221</t>
  </si>
  <si>
    <t>585961.16,1457698.16</t>
  </si>
  <si>
    <t>Nguyễn Thị Vân</t>
  </si>
  <si>
    <t>585409.58,1458460.2</t>
  </si>
  <si>
    <t>Nguyễn Thị Thanh Thu</t>
  </si>
  <si>
    <t>585267.87,1458028.26</t>
  </si>
  <si>
    <t>Nguyễn Văn Lý</t>
  </si>
  <si>
    <t>585177.14,1459145.8</t>
  </si>
  <si>
    <t>Huỳnh Anh Vương</t>
  </si>
  <si>
    <t>584891.8,1457900.89</t>
  </si>
  <si>
    <t>Phạm Thị Bọt</t>
  </si>
  <si>
    <t>585168.17,1458886.61</t>
  </si>
  <si>
    <t>Lê Thị Thủy</t>
  </si>
  <si>
    <t>585702.91,1457964.81</t>
  </si>
  <si>
    <t>Nguyễn Thị Mạnh Khương</t>
  </si>
  <si>
    <t>585185.09,1459190.61</t>
  </si>
  <si>
    <t>Phạm Thị Bích Liên</t>
  </si>
  <si>
    <t>585644.28,1457820.76</t>
  </si>
  <si>
    <t>Nguyễn Thị Mỹ Loan</t>
  </si>
  <si>
    <t>585562.56,1458188.71</t>
  </si>
  <si>
    <t>Lê Đức Hiển</t>
  </si>
  <si>
    <t>585353.28,1457798.34</t>
  </si>
  <si>
    <t>585957.51,1457388</t>
  </si>
  <si>
    <t>Hồ Thị Sè</t>
  </si>
  <si>
    <t>585502.26,1458265</t>
  </si>
  <si>
    <t>585292.106,1458191.42</t>
  </si>
  <si>
    <t>Trần Linh Xuân</t>
  </si>
  <si>
    <t>586233.52,1457994.2</t>
  </si>
  <si>
    <t>Nguyễn Thị Nhanh</t>
  </si>
  <si>
    <t>Thôn Tiên Châu</t>
  </si>
  <si>
    <t>581413.829,1476734.71</t>
  </si>
  <si>
    <t xml:space="preserve">Xuân Phu </t>
  </si>
  <si>
    <t>581288.2,1475576.7</t>
  </si>
  <si>
    <t>Phạm Ngọc Dui</t>
  </si>
  <si>
    <t xml:space="preserve">Hội Phú </t>
  </si>
  <si>
    <t>580634.75,1475075.03</t>
  </si>
  <si>
    <t>Trịnh Thị Liễu</t>
  </si>
  <si>
    <t>580431.15,1477090.17</t>
  </si>
  <si>
    <t>Phạm Thị Huấn</t>
  </si>
  <si>
    <t>580544.64,1476537.14</t>
  </si>
  <si>
    <t>Lê Huỳnh Rơi</t>
  </si>
  <si>
    <t>580306.17,1476439.81</t>
  </si>
  <si>
    <t>Huỳnh Thị Linh</t>
  </si>
  <si>
    <t>579985.96,1476534.96</t>
  </si>
  <si>
    <t>Lê Thị Nam</t>
  </si>
  <si>
    <t xml:space="preserve">Diêm Điền </t>
  </si>
  <si>
    <t>581360.16,1475222.08</t>
  </si>
  <si>
    <t>Lê Thị Tốt</t>
  </si>
  <si>
    <t xml:space="preserve">Tiên Châu </t>
  </si>
  <si>
    <t>581107.43,1476879.91</t>
  </si>
  <si>
    <t>Nguyễn Văn Hùng</t>
  </si>
  <si>
    <t>580302.73,1474805.58</t>
  </si>
  <si>
    <t>579347.95,1475207.55</t>
  </si>
  <si>
    <t>Nguyễn Văn Ninh</t>
  </si>
  <si>
    <t>579377.98,1475505.99</t>
  </si>
  <si>
    <t>Nguyễn Thuận</t>
  </si>
  <si>
    <t>579944.12,1476715.25</t>
  </si>
  <si>
    <t>Nguyễn Liên</t>
  </si>
  <si>
    <t>581388.13,1476785.67</t>
  </si>
  <si>
    <t>Lê Bảy</t>
  </si>
  <si>
    <t>581208.27,1476876.92</t>
  </si>
  <si>
    <t>Công Văn Lào</t>
  </si>
  <si>
    <t>579525.55,1475117.35</t>
  </si>
  <si>
    <t>579592.76,1475191.4</t>
  </si>
  <si>
    <t>Phan Trọng Ngân</t>
  </si>
  <si>
    <t>579428.39,1474423.77</t>
  </si>
  <si>
    <t>Nguyễn Ẩn</t>
  </si>
  <si>
    <t>581062.77,1476931.96</t>
  </si>
  <si>
    <t>Nguyễn Văn Tư</t>
  </si>
  <si>
    <t>580175.82,1476676.46</t>
  </si>
  <si>
    <t>Võ Văn Huệ</t>
  </si>
  <si>
    <t>LNQ</t>
  </si>
  <si>
    <t>579338.49,1475419.52</t>
  </si>
  <si>
    <t>Đặng Lập</t>
  </si>
  <si>
    <t>578424.63,1475464.77</t>
  </si>
  <si>
    <t>Võ Ngọc Bảy</t>
  </si>
  <si>
    <t>581732.55,14747401.42</t>
  </si>
  <si>
    <t>Phạm Lớ</t>
  </si>
  <si>
    <t>579094.13,1475395.59</t>
  </si>
  <si>
    <t>Bùi Nhật Vũ</t>
  </si>
  <si>
    <t>579079.11,1475402.28</t>
  </si>
  <si>
    <t>Trần Bốn</t>
  </si>
  <si>
    <t>579524.09,1475407.49</t>
  </si>
  <si>
    <t>Huỳnh Hoa Long</t>
  </si>
  <si>
    <t>579850.26,1476681.93</t>
  </si>
  <si>
    <t>Nguyễn Thị Ngon</t>
  </si>
  <si>
    <t>581239.48,1476933.29</t>
  </si>
  <si>
    <t>Nguyễn Phi</t>
  </si>
  <si>
    <t>580252.84,1477215.28</t>
  </si>
  <si>
    <t>Nguyễn Văn Thực</t>
  </si>
  <si>
    <t>581132.93,1476928.19</t>
  </si>
  <si>
    <t>Giáp Thị Ngà</t>
  </si>
  <si>
    <t>581105.31,1476959.11</t>
  </si>
  <si>
    <t>Cao Văn Chính</t>
  </si>
  <si>
    <t>580074.16,1477206.45</t>
  </si>
  <si>
    <t>Nguyễn Quang Bích</t>
  </si>
  <si>
    <t>580509.56,1475395.4</t>
  </si>
  <si>
    <t>Nguyễn Văn Phú</t>
  </si>
  <si>
    <t>579965.53,1475071</t>
  </si>
  <si>
    <t>Nguyễn Thị Mận</t>
  </si>
  <si>
    <t>581505.83,1476660.91</t>
  </si>
  <si>
    <t>Nguyễn Văn Cu</t>
  </si>
  <si>
    <t>580512.6,1476580.24</t>
  </si>
  <si>
    <t>Nguyễn Văn Sanh</t>
  </si>
  <si>
    <t>581190.6,1476903.34</t>
  </si>
  <si>
    <t>581341.68,1475434.39</t>
  </si>
  <si>
    <t>Phan Văn Thành</t>
  </si>
  <si>
    <t>581528.32,1475471.53</t>
  </si>
  <si>
    <t>Nguyễn Văn Ky</t>
  </si>
  <si>
    <t>581221.45,1475562.22</t>
  </si>
  <si>
    <t>Nguyễn Chút</t>
  </si>
  <si>
    <t>580488.46,1476429.41</t>
  </si>
  <si>
    <t>Nguyễn Văn Bảy</t>
  </si>
  <si>
    <t>580723.23,1476821.08</t>
  </si>
  <si>
    <t>Võ Tự</t>
  </si>
  <si>
    <t>580676.39,1476822.9</t>
  </si>
  <si>
    <t>Trần Thị Thu Thảo</t>
  </si>
  <si>
    <t>581023.39,1476677.36</t>
  </si>
  <si>
    <t>Nguyễn Huỳnh Thoại</t>
  </si>
  <si>
    <t>580581.03,1476482.42</t>
  </si>
  <si>
    <t>Phạm Phúc Văn</t>
  </si>
  <si>
    <t>Đặng Minh Trí</t>
  </si>
  <si>
    <t>580011.28,1474395.97</t>
  </si>
  <si>
    <t>Biện Văn Đẽ</t>
  </si>
  <si>
    <t>Nguyễn Thị Lệ Hà</t>
  </si>
  <si>
    <t>581388.75,1475587.44</t>
  </si>
  <si>
    <t>Nguyễn Thị Bốn</t>
  </si>
  <si>
    <t>581693.9,1474313.6</t>
  </si>
  <si>
    <t>Nguyễn Quá</t>
  </si>
  <si>
    <t>580184.51,1476997.97</t>
  </si>
  <si>
    <t>Lê Thị Thiền</t>
  </si>
  <si>
    <t>579708.53,1475433.63</t>
  </si>
  <si>
    <t>Võ Kiêu</t>
  </si>
  <si>
    <t>579872.26,1476604.64</t>
  </si>
  <si>
    <t>Nguyễn Văn Dũng</t>
  </si>
  <si>
    <t>579112.37,1475379.99</t>
  </si>
  <si>
    <t>Trần Ngọc Ẩn</t>
  </si>
  <si>
    <t>Nguyễn Thị Anh Thư</t>
  </si>
  <si>
    <t>Tiên Châu</t>
  </si>
  <si>
    <t>Nguyễn Vũ Trình</t>
  </si>
  <si>
    <t>Diêm Điền</t>
  </si>
  <si>
    <t>Đặng Thành</t>
  </si>
  <si>
    <t>Đặng Dương An Bình</t>
  </si>
  <si>
    <t>Trần Văn Hợi</t>
  </si>
  <si>
    <t>Hội Phú</t>
  </si>
  <si>
    <t>Phạm Thị Ngọc Thương</t>
  </si>
  <si>
    <t>581875,1475628.00</t>
  </si>
  <si>
    <t>580921.676,1475809.42</t>
  </si>
  <si>
    <t>Nguyễn Văn Trực</t>
  </si>
  <si>
    <t>580442.40,1474969.62</t>
  </si>
  <si>
    <t>Đặng Văn Khoa</t>
  </si>
  <si>
    <t>580453.42,1474992.56</t>
  </si>
  <si>
    <t>Phạm Như Khương</t>
  </si>
  <si>
    <t>580916.31,1476922.79</t>
  </si>
  <si>
    <t>Nguyễn Nam</t>
  </si>
  <si>
    <t>Võ Quang Hưng</t>
  </si>
  <si>
    <t>Phan Đức Tài</t>
  </si>
  <si>
    <t>Xuân Thành</t>
  </si>
  <si>
    <t>567197;1465674</t>
  </si>
  <si>
    <t>Nguyễn Tấn Hiền</t>
  </si>
  <si>
    <t>Nguyễn Văn Đông</t>
  </si>
  <si>
    <t>Xuân Bình</t>
  </si>
  <si>
    <t>Phan Thị Lâm</t>
  </si>
  <si>
    <t>Phạm Ngọc Kế</t>
  </si>
  <si>
    <t>Xã An Thạch</t>
  </si>
  <si>
    <t>Lê Thị Kim Liêm</t>
  </si>
  <si>
    <t>Thôn Hội Tín</t>
  </si>
  <si>
    <t>578806.83,1474337.34</t>
  </si>
  <si>
    <t xml:space="preserve">Phù hợp </t>
  </si>
  <si>
    <t>Đỗ Thanh Tuấn</t>
  </si>
  <si>
    <t>579022.07,1474351.36</t>
  </si>
  <si>
    <t>Thôn Phú Thịnh</t>
  </si>
  <si>
    <t>578910.53,1473983.83</t>
  </si>
  <si>
    <t>579034.02,1473967.25</t>
  </si>
  <si>
    <t>578079,1474699.00</t>
  </si>
  <si>
    <t>Phạm Diệm</t>
  </si>
  <si>
    <t>580474.22,1473441.35</t>
  </si>
  <si>
    <t>580477.08,1473430.83</t>
  </si>
  <si>
    <t>580493.35,1473424.30</t>
  </si>
  <si>
    <t>Đào Thị Trúc Nhi</t>
  </si>
  <si>
    <t>Thôn Hà Yến</t>
  </si>
  <si>
    <t>578579.09,1471899.46</t>
  </si>
  <si>
    <t>Thôn Quảng Đức</t>
  </si>
  <si>
    <t>577502.4,1473759.67</t>
  </si>
  <si>
    <t>Nguyễn Thị Kim Thanh</t>
  </si>
  <si>
    <t>580016.92,1474026.55</t>
  </si>
  <si>
    <t>Lê Ngọc Bích</t>
  </si>
  <si>
    <t>578409.92,1472077.93</t>
  </si>
  <si>
    <t>Bùi Nhựt Phong</t>
  </si>
  <si>
    <t>579183.25,1474504.75</t>
  </si>
  <si>
    <t>Huỳnh Nguyên Vũ</t>
  </si>
  <si>
    <t>578740.0,1474569.26</t>
  </si>
  <si>
    <t>Nguyễn Sĩ Luân</t>
  </si>
  <si>
    <t>577850.13,1473480.15</t>
  </si>
  <si>
    <t>Nguyễn Bá Đạt</t>
  </si>
  <si>
    <t>Thôn Hòa Hậu</t>
  </si>
  <si>
    <t>581864.75,1472835.76</t>
  </si>
  <si>
    <t>Hồ Thị Đức Tiến</t>
  </si>
  <si>
    <t>579406.25,1474069.13</t>
  </si>
  <si>
    <t>579538.13,1474195.54</t>
  </si>
  <si>
    <t>Nguyễn Thị Hông Loan</t>
  </si>
  <si>
    <t>578620.61,1474575.02</t>
  </si>
  <si>
    <t>Đặng Thị Tố Trâm</t>
  </si>
  <si>
    <t>578794.73,1474850.28</t>
  </si>
  <si>
    <t>Nguyễn Văn Sinh</t>
  </si>
  <si>
    <t>578743.51,1474570.2</t>
  </si>
  <si>
    <t>Thiều Nguyễn Thành Nhân</t>
  </si>
  <si>
    <t>Xã an Thạch</t>
  </si>
  <si>
    <t>579034.85,1474112.8</t>
  </si>
  <si>
    <t>Ngô Viết Trung</t>
  </si>
  <si>
    <t>577883.74,1473451.47</t>
  </si>
  <si>
    <t>Nguyễn Thành Phương</t>
  </si>
  <si>
    <t>578551.51,1472485.62</t>
  </si>
  <si>
    <t>Nguyễn Thị Hồng Phương</t>
  </si>
  <si>
    <t>579000.35,1474301.25</t>
  </si>
  <si>
    <t>Nguyễn Văn Long</t>
  </si>
  <si>
    <t>578583.32,1474456.95</t>
  </si>
  <si>
    <t>Lê Thị Mỹ Dung</t>
  </si>
  <si>
    <t>578633.43,1471920.28</t>
  </si>
  <si>
    <t>Nguyễn Thị Kim Thúy</t>
  </si>
  <si>
    <t>577738.62,1473521.36</t>
  </si>
  <si>
    <t>Lưu Văn Ngoan</t>
  </si>
  <si>
    <t>581767,1473325.00</t>
  </si>
  <si>
    <t>Trương Văn Kha</t>
  </si>
  <si>
    <t>577961.34,1473495.87</t>
  </si>
  <si>
    <t>Phạm Thị Mâu</t>
  </si>
  <si>
    <t>579744.81,1474135.56</t>
  </si>
  <si>
    <t>579725.39,1474132.50</t>
  </si>
  <si>
    <t>Nguyễn Tấn Khảnh</t>
  </si>
  <si>
    <t>577697.72,1474583.59</t>
  </si>
  <si>
    <t>Phạm Văn Tiên</t>
  </si>
  <si>
    <t>578518.5,1474610.87</t>
  </si>
  <si>
    <t>Nguyễn Tấn Hùng</t>
  </si>
  <si>
    <t>578177.49,1474847.52</t>
  </si>
  <si>
    <t>Trương Minh Thái</t>
  </si>
  <si>
    <t>579551.57,1473778.25</t>
  </si>
  <si>
    <t>Trần Đông</t>
  </si>
  <si>
    <t>579721.22,1472090.34</t>
  </si>
  <si>
    <t>Phạm Thị Ngân</t>
  </si>
  <si>
    <t>Thôn  Hội Tín</t>
  </si>
  <si>
    <t>578352.53,1474721.22</t>
  </si>
  <si>
    <t>Nguyễn Văn Đức</t>
  </si>
  <si>
    <t>581484.34,1472373.27</t>
  </si>
  <si>
    <t>Hồ Văn Công</t>
  </si>
  <si>
    <t>577927.02,1472740.48</t>
  </si>
  <si>
    <t>Trần Ngọc Sâm</t>
  </si>
  <si>
    <t>581462.9,1472376</t>
  </si>
  <si>
    <t>Nguyễn Ngọc Diệp</t>
  </si>
  <si>
    <t>Thôn  Hà Yến</t>
  </si>
  <si>
    <t>579965.9,1472010.18</t>
  </si>
  <si>
    <t>Nguyễn Thị Thu Hà</t>
  </si>
  <si>
    <t>579834.63,1474697.46</t>
  </si>
  <si>
    <t>Lê Thị Bốn</t>
  </si>
  <si>
    <t>579834.68,1474089.26</t>
  </si>
  <si>
    <t>Thái Mai</t>
  </si>
  <si>
    <t>HNT</t>
  </si>
  <si>
    <t>578389.57,1472478.98</t>
  </si>
  <si>
    <t>578378.7,1472473.2</t>
  </si>
  <si>
    <t>578386.63,1472487.3</t>
  </si>
  <si>
    <t>578366.5,1472487.3</t>
  </si>
  <si>
    <t>Lê Văn Cả</t>
  </si>
  <si>
    <t>578852.9,1474391.6</t>
  </si>
  <si>
    <t>Nguyễn Thị Lợi</t>
  </si>
  <si>
    <t>578862.06,1474172.04</t>
  </si>
  <si>
    <t>579065.76,1474070.82</t>
  </si>
  <si>
    <t>Nguyễn Thị Bích Hồng</t>
  </si>
  <si>
    <t>578868.87,1471465.21</t>
  </si>
  <si>
    <t>581753.2,1472488.4</t>
  </si>
  <si>
    <t>Nguyễn Văn Chinh</t>
  </si>
  <si>
    <t>579135.5,1474327</t>
  </si>
  <si>
    <t>578367.7,1472476</t>
  </si>
  <si>
    <t>Nguyễn Hoàng Nhất</t>
  </si>
  <si>
    <t>578868.87,1474659.21</t>
  </si>
  <si>
    <t>Hưá Thị Bích Hồng</t>
  </si>
  <si>
    <t>577750.09,1474510.96</t>
  </si>
  <si>
    <t>Trần Văn Tho</t>
  </si>
  <si>
    <t>579043.11,1473953.04</t>
  </si>
  <si>
    <t>581523.37,1472409.31</t>
  </si>
  <si>
    <t>579050.49,1473964.50</t>
  </si>
  <si>
    <t>Xã An Hiệp</t>
  </si>
  <si>
    <t>Lê Cư</t>
  </si>
  <si>
    <t>579654.00,1467316</t>
  </si>
  <si>
    <t>Trần Cao</t>
  </si>
  <si>
    <t>Mỹ Phú 1</t>
  </si>
  <si>
    <t>581182.00,1467019</t>
  </si>
  <si>
    <t>Phạm Khánh</t>
  </si>
  <si>
    <t>581552.00,1467749</t>
  </si>
  <si>
    <t>Trương Đình Khánh</t>
  </si>
  <si>
    <t>581273.00,1466961</t>
  </si>
  <si>
    <t>Nguyễn Thị Trang</t>
  </si>
  <si>
    <t>582359.59,1466457.88</t>
  </si>
  <si>
    <t>Nguyễn Xuân Tâm</t>
  </si>
  <si>
    <t>580850.00,1465777</t>
  </si>
  <si>
    <t>Trần Minh Anh</t>
  </si>
  <si>
    <t>580930.00,1465895</t>
  </si>
  <si>
    <t>Phan Văn Tư</t>
  </si>
  <si>
    <t>580941.00,1465876</t>
  </si>
  <si>
    <t>Lê Vinh Mãng</t>
  </si>
  <si>
    <t>Mỹ Phú 2</t>
  </si>
  <si>
    <t>581456.00,1465152</t>
  </si>
  <si>
    <t>Huỳnh Thị Tơ</t>
  </si>
  <si>
    <t>581253.00,1465244</t>
  </si>
  <si>
    <t>Lê Thị Nhàn</t>
  </si>
  <si>
    <t>582014.00,1465441</t>
  </si>
  <si>
    <t>Phạm Thị Sinh Quân</t>
  </si>
  <si>
    <t>581904.00,1465466</t>
  </si>
  <si>
    <t>Tô Văn Chánh</t>
  </si>
  <si>
    <t>581432.00,1464982</t>
  </si>
  <si>
    <t>Huỳnh Hồng Sơn</t>
  </si>
  <si>
    <t>581044.554,1465139.47</t>
  </si>
  <si>
    <t>Phạm Văn Long</t>
  </si>
  <si>
    <t>582265.00,1465765</t>
  </si>
  <si>
    <t>Nguyễn Thị Khiết</t>
  </si>
  <si>
    <t>582264.00,1465687</t>
  </si>
  <si>
    <t>582228.114,1465694.16</t>
  </si>
  <si>
    <t>582247.00,1465706</t>
  </si>
  <si>
    <t>582250.00,146571</t>
  </si>
  <si>
    <t>Dương Dông</t>
  </si>
  <si>
    <t>Phước Hậu</t>
  </si>
  <si>
    <t>579233.00,1463547</t>
  </si>
  <si>
    <t>Nguyễn Dạo</t>
  </si>
  <si>
    <t>Phong Phú</t>
  </si>
  <si>
    <t>581810.00,1463978</t>
  </si>
  <si>
    <t>Lê Văn Hồng</t>
  </si>
  <si>
    <t>582285.00,14656</t>
  </si>
  <si>
    <t>Thái Đạo</t>
  </si>
  <si>
    <t>5,817,051,464,844</t>
  </si>
  <si>
    <t>581267; 1467644</t>
  </si>
  <si>
    <t>Phan Thị Phương</t>
  </si>
  <si>
    <t>Tuy Dương</t>
  </si>
  <si>
    <t>579318; 1464424</t>
  </si>
  <si>
    <t>Trần Phú Hậu</t>
  </si>
  <si>
    <t>579496.31,1467607.35</t>
  </si>
  <si>
    <t>579468.51,1467618.30</t>
  </si>
  <si>
    <t>Kiều Kim Nhơn</t>
  </si>
  <si>
    <t>581402.782,1465929.199</t>
  </si>
  <si>
    <t>Ngô Thị Thanh Thúy</t>
  </si>
  <si>
    <t>581117; 1467002</t>
  </si>
  <si>
    <t>Nguyễn Thị Khánh Linh</t>
  </si>
  <si>
    <t>Phong Thăng</t>
  </si>
  <si>
    <t>575421.00,1470962</t>
  </si>
  <si>
    <t>Huỳnh Ngọc Ẩn</t>
  </si>
  <si>
    <t>Phong Hậu</t>
  </si>
  <si>
    <t>575361.00,1472409</t>
  </si>
  <si>
    <t>Huỳnh Thị Dân</t>
  </si>
  <si>
    <t>Long Hoà</t>
  </si>
  <si>
    <t>575299.00,1473282</t>
  </si>
  <si>
    <t>Đặng sở</t>
  </si>
  <si>
    <t>Phong Niên</t>
  </si>
  <si>
    <t>573894.00,1471568</t>
  </si>
  <si>
    <t>Đặng Văn Phụng</t>
  </si>
  <si>
    <t>Tân Hòa</t>
  </si>
  <si>
    <t>584140.49, 1465307.72</t>
  </si>
  <si>
    <t>Nguyễn Kim Quàng</t>
  </si>
  <si>
    <t>Diêm Hội</t>
  </si>
  <si>
    <t>586568.04, 1467821.35</t>
  </si>
  <si>
    <t>Lê Quốc Đồng</t>
  </si>
  <si>
    <t>Nhơn Hội</t>
  </si>
  <si>
    <t>NHK</t>
  </si>
  <si>
    <t>586625.10, 1462926.04</t>
  </si>
  <si>
    <t>Nguyễn Đàm</t>
  </si>
  <si>
    <t>Tân Định</t>
  </si>
  <si>
    <t>584013.92, 1463369.73</t>
  </si>
  <si>
    <t>Nguyễn Dư</t>
  </si>
  <si>
    <t>Phước Đồng</t>
  </si>
  <si>
    <t>587309.01, 1468305.53</t>
  </si>
  <si>
    <t>Phạm Ngọc Cừ</t>
  </si>
  <si>
    <t>Hội Sơn</t>
  </si>
  <si>
    <t>585949.85, 1462368.90</t>
  </si>
  <si>
    <t>Vũ Thị Ngọc</t>
  </si>
  <si>
    <t>585925.14, 1462311.40</t>
  </si>
  <si>
    <t>585814.35, 1462296.79</t>
  </si>
  <si>
    <t>Nguyễn Thị Giáng Hương</t>
  </si>
  <si>
    <t>Xuân Hòa</t>
  </si>
  <si>
    <t>586043.50, 1469041.50</t>
  </si>
  <si>
    <t>586008.56, 1468993.24</t>
  </si>
  <si>
    <t>Nguyễn Ngọc Cẩn</t>
  </si>
  <si>
    <t>585467.71, 1465246.65</t>
  </si>
  <si>
    <t>Nguyễn Văn Bỏ</t>
  </si>
  <si>
    <t>586443.14, 1463022.80</t>
  </si>
  <si>
    <t>Huỳnh Văn Dinh</t>
  </si>
  <si>
    <t>Xóm Cát</t>
  </si>
  <si>
    <t>587596.37, 1466768.15</t>
  </si>
  <si>
    <t>Nguyễn Kim Tâm</t>
  </si>
  <si>
    <t>587661.77, 1466955.58</t>
  </si>
  <si>
    <t>Trần Thị Thu</t>
  </si>
  <si>
    <t>587396.33, 1467622.40</t>
  </si>
  <si>
    <t>Huỳnh Thanh Trung</t>
  </si>
  <si>
    <t>587306.46, 1468265.59</t>
  </si>
  <si>
    <t>Lê Văn Trình</t>
  </si>
  <si>
    <t>583325.15, 1462664.33</t>
  </si>
  <si>
    <t>Nguyễn Nhu</t>
  </si>
  <si>
    <t>Phú Thường</t>
  </si>
  <si>
    <t>586619.86, 1464893.59</t>
  </si>
  <si>
    <t>586622.15, 1464907.98</t>
  </si>
  <si>
    <t>586601.80, 1464926.37</t>
  </si>
  <si>
    <t>Lâm Thành</t>
  </si>
  <si>
    <t>Đồng Môn</t>
  </si>
  <si>
    <t>586354.13, 1466292.17</t>
  </si>
  <si>
    <t>Nguyễn Dương Thùy Trang</t>
  </si>
  <si>
    <t>586325.23, 1466282.36</t>
  </si>
  <si>
    <t>586336.60, 1466276.45</t>
  </si>
  <si>
    <t>Võ Thái Thông</t>
  </si>
  <si>
    <t>587302.99, 1467759.14</t>
  </si>
  <si>
    <t>Đỗ Thị Hiền</t>
  </si>
  <si>
    <t>586044.93, 1468859.36</t>
  </si>
  <si>
    <t>Nguyễn Đình Hơn</t>
  </si>
  <si>
    <t>586269.24, 1464489.57</t>
  </si>
  <si>
    <t>Tân An</t>
  </si>
  <si>
    <t>585826.73, 1463549.79</t>
  </si>
  <si>
    <t>Lê Nguyễn Tường Thụy</t>
  </si>
  <si>
    <t>583882.94, 1464089.85</t>
  </si>
  <si>
    <t>Lê Thị Hồng Lượng</t>
  </si>
  <si>
    <t>585424.21, 1463359.59</t>
  </si>
  <si>
    <t>Nguyễn Thanh Cường</t>
  </si>
  <si>
    <t>585691.23, 1464891.13</t>
  </si>
  <si>
    <t>Nguyễn Ngọc Tuấn</t>
  </si>
  <si>
    <t>586087.83, 1463489.82</t>
  </si>
  <si>
    <t>Nguyễn Vinh Quang</t>
  </si>
  <si>
    <t>585399.87, 1462879.71</t>
  </si>
  <si>
    <t>Trịnh Cần</t>
  </si>
  <si>
    <t>31 (70)</t>
  </si>
  <si>
    <t>586789.32, 1465981.85</t>
  </si>
  <si>
    <t>586800.86, 1465978.67</t>
  </si>
  <si>
    <t>Trịnh Chói</t>
  </si>
  <si>
    <t>585105.40, 1463387.92</t>
  </si>
  <si>
    <t>Trương Đến</t>
  </si>
  <si>
    <t>584836.80, 1463565.17</t>
  </si>
  <si>
    <t>Ngô Văn Hồng</t>
  </si>
  <si>
    <t>584843.70, 1463515.12</t>
  </si>
  <si>
    <t>Đào Thị Yến Hồng</t>
  </si>
  <si>
    <t>585342.78, 1462933.88</t>
  </si>
  <si>
    <t>Võ Nở</t>
  </si>
  <si>
    <t>585362.33, 1464386.96</t>
  </si>
  <si>
    <t>Võ Văn Ngành</t>
  </si>
  <si>
    <t>586830.31, 1468360.98</t>
  </si>
  <si>
    <t>Trịnh Phích</t>
  </si>
  <si>
    <t>585625.90, 1465255.40</t>
  </si>
  <si>
    <t>Nguyễn Thị Tiếm</t>
  </si>
  <si>
    <t>586871.66, 1466015.26</t>
  </si>
  <si>
    <t>585378.10, 1462911.54</t>
  </si>
  <si>
    <t>Dương Minh Tuấn</t>
  </si>
  <si>
    <t>584928.69, 1463399.13</t>
  </si>
  <si>
    <t>Đinh Tèo</t>
  </si>
  <si>
    <t>586345.74, 1463367.33</t>
  </si>
  <si>
    <t>Trần Ngọc Cát Phương</t>
  </si>
  <si>
    <t>587420.74, 1467731.41</t>
  </si>
  <si>
    <t>Ngô Huy Hùng</t>
  </si>
  <si>
    <t>586586.33, 1464796.96</t>
  </si>
  <si>
    <t>586569.13, 1464813.66</t>
  </si>
  <si>
    <t>Châu Ngọc Loan</t>
  </si>
  <si>
    <t>585400, 1462860</t>
  </si>
  <si>
    <t>585386.76, 1462828.98</t>
  </si>
  <si>
    <t>Nguyễn Văn Hà</t>
  </si>
  <si>
    <t>585497.68, 1462609.86</t>
  </si>
  <si>
    <t>Lê Ánh Trúc</t>
  </si>
  <si>
    <t>586541.71, 1463017.10</t>
  </si>
  <si>
    <t>Trần Thành Vinh</t>
  </si>
  <si>
    <t>585767.13, 1464904.4</t>
  </si>
  <si>
    <t>585726.20, 1464901.50</t>
  </si>
  <si>
    <t>Dương Thêm</t>
  </si>
  <si>
    <t>586867.10, 1463115.49</t>
  </si>
  <si>
    <t>586236.97, 1466604.33</t>
  </si>
  <si>
    <t>Trần Công Hội</t>
  </si>
  <si>
    <t>Phú Điềm</t>
  </si>
  <si>
    <t>582781.71, 1461864.74</t>
  </si>
  <si>
    <t>Phan Văn Đơn</t>
  </si>
  <si>
    <t>585656.92, 1463403.49</t>
  </si>
  <si>
    <t>Trần Thị Thơm</t>
  </si>
  <si>
    <t>583179.48, 1462360.60</t>
  </si>
  <si>
    <t>587273.54, 1468365.49</t>
  </si>
  <si>
    <t>587700.52, 1466855.69</t>
  </si>
  <si>
    <t>Trần Thị Hồng Nhung</t>
  </si>
  <si>
    <t>586562.69, 1463368.76</t>
  </si>
  <si>
    <t>584797.76, 1463730.47</t>
  </si>
  <si>
    <t>Nguyễn Phi Dũng</t>
  </si>
  <si>
    <t>585420.12, 1462769.68</t>
  </si>
  <si>
    <t>585408.56, 1642780.18</t>
  </si>
  <si>
    <t>Hoàng Thái Phương</t>
  </si>
  <si>
    <t>586512.25, 1464939.54</t>
  </si>
  <si>
    <t>Đào Duy Tùng</t>
  </si>
  <si>
    <t>586517.65, 1464962.87</t>
  </si>
  <si>
    <t>Tạ Hồng Phong</t>
  </si>
  <si>
    <t>586512.60, 1464583.64</t>
  </si>
  <si>
    <t>Trần Thị Liễu</t>
  </si>
  <si>
    <t>Tân Qui</t>
  </si>
  <si>
    <t>1468898.22,585812.85</t>
  </si>
  <si>
    <t>Nguyễn Thanh Tú</t>
  </si>
  <si>
    <t>1463040.85,586170.88</t>
  </si>
  <si>
    <t>Châu Kim Thùy</t>
  </si>
  <si>
    <t>1463572.64,58620016</t>
  </si>
  <si>
    <t>Trần Văn Hòa</t>
  </si>
  <si>
    <t>1461964.57,582851.02</t>
  </si>
  <si>
    <t>Võ Văn Dệt</t>
  </si>
  <si>
    <t>586376.69, 1465972.35</t>
  </si>
  <si>
    <t>Trần Minh Đạt</t>
  </si>
  <si>
    <t>585473.16,1462704.70</t>
  </si>
  <si>
    <t>Trần Hoa Tuấn</t>
  </si>
  <si>
    <t>585658.34, 1468623.61</t>
  </si>
  <si>
    <t>Nguyễn Nhiên</t>
  </si>
  <si>
    <t>1462562.55,582472.16</t>
  </si>
  <si>
    <t>Trần Công Huyền</t>
  </si>
  <si>
    <t>RST</t>
  </si>
  <si>
    <t>584624.52, 1468691.69</t>
  </si>
  <si>
    <t>Trần Sáu</t>
  </si>
  <si>
    <t>584852.18, 1463846.12</t>
  </si>
  <si>
    <t>Huỳnh Thị Mỹ Lợi</t>
  </si>
  <si>
    <t>587662.66, 1466884.77</t>
  </si>
  <si>
    <t>Huỳnh Văn Phúc</t>
  </si>
  <si>
    <t>583117.20, 1462914.69</t>
  </si>
  <si>
    <t>585359.79, 1462868.32</t>
  </si>
  <si>
    <t>Dương Bích</t>
  </si>
  <si>
    <t>586725.88, 1463037.55</t>
  </si>
  <si>
    <t>Nguyễn Văn Tám</t>
  </si>
  <si>
    <t>586426.52, 1463610.40</t>
  </si>
  <si>
    <t>Bùi Văn Hạnh</t>
  </si>
  <si>
    <t>587284.59,1466023.41</t>
  </si>
  <si>
    <t>1462879.76,585332.41</t>
  </si>
  <si>
    <t>Huỳnh Văn Hải</t>
  </si>
  <si>
    <t>586030.07,1469148.45</t>
  </si>
  <si>
    <t>Huỳnh Ngọc Hân</t>
  </si>
  <si>
    <t>585835.37,1468888.27</t>
  </si>
  <si>
    <t>Lê Thị Tha</t>
  </si>
  <si>
    <t>583975.24,1463258.11</t>
  </si>
  <si>
    <t>Biện Văn Long</t>
  </si>
  <si>
    <t>1466653.16,587555.71</t>
  </si>
  <si>
    <t>Lê Văn Được</t>
  </si>
  <si>
    <t>1463407.0,585666.9</t>
  </si>
  <si>
    <t>Dương Văn Thận</t>
  </si>
  <si>
    <t>1463038.59,586403.39</t>
  </si>
  <si>
    <t>Đào Kim Tường</t>
  </si>
  <si>
    <t>1463664.43,586269.66</t>
  </si>
  <si>
    <t>Đào Thị Trường</t>
  </si>
  <si>
    <t>Hồ Ngọc Hòa</t>
  </si>
  <si>
    <t>1462623.93,582492.11</t>
  </si>
  <si>
    <t>1466960.95,587640.98</t>
  </si>
  <si>
    <t>Võ Văn Thiên</t>
  </si>
  <si>
    <t>1462764.2,585930.5</t>
  </si>
  <si>
    <t>Mai Ngọc Khánh</t>
  </si>
  <si>
    <t>586473.47,1463585.75</t>
  </si>
  <si>
    <t>586460.69,146351.91</t>
  </si>
  <si>
    <t>586481.01,1463527.80</t>
  </si>
  <si>
    <t>586468.36,1463571.98</t>
  </si>
  <si>
    <t>586470.91,1463571.98</t>
  </si>
  <si>
    <t>Phạm Huỳnh</t>
  </si>
  <si>
    <t>585650.68,1464868.96</t>
  </si>
  <si>
    <t>Trần Văn Hoàng</t>
  </si>
  <si>
    <t>1466179.45,587315.74</t>
  </si>
  <si>
    <t>Nguyễn Văn Năm</t>
  </si>
  <si>
    <t>1462748.10,585454.84</t>
  </si>
  <si>
    <t>Nguyễn Ngọc</t>
  </si>
  <si>
    <t>1461946.63,582805.02</t>
  </si>
  <si>
    <t>583324.18,1462664.90</t>
  </si>
  <si>
    <t>Trần Công Nhĩ</t>
  </si>
  <si>
    <t>Nguyễn Văn Toán</t>
  </si>
  <si>
    <t>1464810.08,584247,17</t>
  </si>
  <si>
    <t>Phạm Thị Hòa</t>
  </si>
  <si>
    <t>1469099.87,586006.99</t>
  </si>
  <si>
    <t>Nguyễn Thị Cúc Liễu</t>
  </si>
  <si>
    <t>Nguyễn Kim Phụng</t>
  </si>
  <si>
    <t>Nguyễn Thị Phá</t>
  </si>
  <si>
    <t>Nguyễn Văn Hoà</t>
  </si>
  <si>
    <t>Huỳnh Thị Khánh Ly</t>
  </si>
  <si>
    <t>585585.10,1468750.73</t>
  </si>
  <si>
    <t>585576.84,1468746.98</t>
  </si>
  <si>
    <t>Lê Thị Thu Thuỷ</t>
  </si>
  <si>
    <t>587818.06,1466905.97</t>
  </si>
  <si>
    <t>Nguyễn Lê Khoa</t>
  </si>
  <si>
    <t>586483,1464708.00</t>
  </si>
  <si>
    <t>Hồ Văn Cặn</t>
  </si>
  <si>
    <t>586675.654,1464496.42</t>
  </si>
  <si>
    <t>Huỳnh Văn Hà</t>
  </si>
  <si>
    <t>585980.49,1469176.40</t>
  </si>
  <si>
    <t>Lê Văn Lai</t>
  </si>
  <si>
    <t>585809.09,1468726.62</t>
  </si>
  <si>
    <t>Nguyễn Văn Xanh</t>
  </si>
  <si>
    <t>586108.705,1469450.865</t>
  </si>
  <si>
    <t>Lê Thị Thu Thủy</t>
  </si>
  <si>
    <t>Trần Lộc</t>
  </si>
  <si>
    <t>583347.00,1462736.00</t>
  </si>
  <si>
    <t>583272.00,1462744</t>
  </si>
  <si>
    <t>Nguyễn Thành Loan</t>
  </si>
  <si>
    <t>577091.51,1474664.96</t>
  </si>
  <si>
    <t>577041.71,1474383.49</t>
  </si>
  <si>
    <t>Nguyễn Đình Sơn</t>
  </si>
  <si>
    <t>Bình Hòa</t>
  </si>
  <si>
    <t>577037.71,1474365.78</t>
  </si>
  <si>
    <t xml:space="preserve">Trần Thị Út </t>
  </si>
  <si>
    <t>Phú Mỹ</t>
  </si>
  <si>
    <t>577036.04,1474376.58</t>
  </si>
  <si>
    <t>Trần Thị Kim Phượng</t>
  </si>
  <si>
    <t>577106.675,1474676.09</t>
  </si>
  <si>
    <t xml:space="preserve">Trần Thị Lại </t>
  </si>
  <si>
    <t>577626.46,1475659.40</t>
  </si>
  <si>
    <t xml:space="preserve">Trần Thị Lài </t>
  </si>
  <si>
    <t>577626.30,1476054.70</t>
  </si>
  <si>
    <t>Bùi Thị Mai Lan</t>
  </si>
  <si>
    <t>An Thổ</t>
  </si>
  <si>
    <t>576042.66,1476012.26</t>
  </si>
  <si>
    <t>Trần Thị Tám</t>
  </si>
  <si>
    <t>576043.78,1476005.42</t>
  </si>
  <si>
    <t>Bùi Minh Nhựt</t>
  </si>
  <si>
    <t>Bình Chính</t>
  </si>
  <si>
    <t>577433.40,1475460.52</t>
  </si>
  <si>
    <t>576381.56,1476294.45</t>
  </si>
  <si>
    <t>Danh Thị Hai</t>
  </si>
  <si>
    <t>576553.98,1475360.36</t>
  </si>
  <si>
    <t>Phạm Thị Lệ Thi</t>
  </si>
  <si>
    <t>576570.55,1475356.05</t>
  </si>
  <si>
    <t>Đỗ Thị Ly</t>
  </si>
  <si>
    <t>576584.32,1475358.70</t>
  </si>
  <si>
    <t>576592.36,1475369.23</t>
  </si>
  <si>
    <t>576473.50,1476230.65</t>
  </si>
  <si>
    <t>578758.23,1476706.85</t>
  </si>
  <si>
    <t>Lê Văn Triển</t>
  </si>
  <si>
    <t>576283.38,1475351.88</t>
  </si>
  <si>
    <t>Nguyễn Quý</t>
  </si>
  <si>
    <t>Long Uyên</t>
  </si>
  <si>
    <t>576823.28,1474280.47</t>
  </si>
  <si>
    <t>Trần Ngọc Kham</t>
  </si>
  <si>
    <t>576421.99,1475186.33</t>
  </si>
  <si>
    <t>Lê Chí Tường</t>
  </si>
  <si>
    <t>577021.14,1474384.67</t>
  </si>
  <si>
    <t>Lê Văn Thuận</t>
  </si>
  <si>
    <t>576991.63,1475080.34</t>
  </si>
  <si>
    <t>Trần Đình Hải</t>
  </si>
  <si>
    <t>576657.08,1474281.72</t>
  </si>
  <si>
    <t>Nguyễn Phụng Ngân</t>
  </si>
  <si>
    <t>576430.60,1475178.69</t>
  </si>
  <si>
    <t>Đỗ Hoài Lộc</t>
  </si>
  <si>
    <t>576455.22,1475249.58</t>
  </si>
  <si>
    <t>Đào Quang Truyền</t>
  </si>
  <si>
    <t>576299.65,1476376.48</t>
  </si>
  <si>
    <t>Nguyễn Phụng Quốc</t>
  </si>
  <si>
    <t>576912.83,1474977.72</t>
  </si>
  <si>
    <t>Nguyễn Công Chính</t>
  </si>
  <si>
    <t>577458.25,1475470.20</t>
  </si>
  <si>
    <t>Võ Hồng Lưu</t>
  </si>
  <si>
    <t>Võ Hồng Đại</t>
  </si>
  <si>
    <t>Trần Văn Nghĩa</t>
  </si>
  <si>
    <t>571167.94,1471591.91</t>
  </si>
  <si>
    <t>571178.52,1471551.17</t>
  </si>
  <si>
    <t>Phạm Văn Thuyên</t>
  </si>
  <si>
    <t>Thôn Trung Lương 1</t>
  </si>
  <si>
    <t>571918.08,1471187.44</t>
  </si>
  <si>
    <t>Phạm Ngữ</t>
  </si>
  <si>
    <t>572622.059,1471065.472</t>
  </si>
  <si>
    <t>Đào Thị Mai</t>
  </si>
  <si>
    <t>Trung Lương 1</t>
  </si>
  <si>
    <t>572618.32,1471207.15</t>
  </si>
  <si>
    <t>Võ Thị Như Tâm</t>
  </si>
  <si>
    <t>569346.503,1470005.083</t>
  </si>
  <si>
    <t>Lê Khả Trương</t>
  </si>
  <si>
    <t>Thôn Định Phong</t>
  </si>
  <si>
    <t>569468.231,1470137.319</t>
  </si>
  <si>
    <t>Ngô Văn Thu</t>
  </si>
  <si>
    <t>Trung Lương 2</t>
  </si>
  <si>
    <t>570356.313,1470762.197</t>
  </si>
  <si>
    <t>Nguyễn Thị Kim Chi</t>
  </si>
  <si>
    <t>571384.357,1470088.579</t>
  </si>
  <si>
    <t>Trần Thị Bầy</t>
  </si>
  <si>
    <t>571777.549,1470147.890</t>
  </si>
  <si>
    <t>Huỳnh Tiến</t>
  </si>
  <si>
    <t>Thế Hiên</t>
  </si>
  <si>
    <t>Bùi Thanh Ngọc</t>
  </si>
  <si>
    <t>572430.000,1470633.105</t>
  </si>
  <si>
    <t>Trần Xuân Lý</t>
  </si>
  <si>
    <t>Định Phong</t>
  </si>
  <si>
    <t>572474.424,1470276.584</t>
  </si>
  <si>
    <t>Ngô Hoàng Cung</t>
  </si>
  <si>
    <t>572157.62,1470543.35</t>
  </si>
  <si>
    <t>Lê Tấn Hùng</t>
  </si>
  <si>
    <t>572212.27,1470297.88</t>
  </si>
  <si>
    <t>Nguyễn Hồng Sơn</t>
  </si>
  <si>
    <t>Thôn Thế Hiên</t>
  </si>
  <si>
    <t>572378.505,1470729.866</t>
  </si>
  <si>
    <t>Phan Thị Hồng Hạnh</t>
  </si>
  <si>
    <t>572358.687,1470840.840</t>
  </si>
  <si>
    <t>Ngô Trọng Nghĩa</t>
  </si>
  <si>
    <t>571435.191,1469716.351</t>
  </si>
  <si>
    <t>Ngô Bích</t>
  </si>
  <si>
    <t>Nguyễn Đức Tuyên</t>
  </si>
  <si>
    <t>Bùi Hữu Sang</t>
  </si>
  <si>
    <t>Nguyễn Đức Sơn</t>
  </si>
  <si>
    <t>(02) 37</t>
  </si>
  <si>
    <t>(31) 421</t>
  </si>
  <si>
    <t>Trần Xuân Thành</t>
  </si>
  <si>
    <t>(1) 27</t>
  </si>
  <si>
    <t>(303)641</t>
  </si>
  <si>
    <t>Dương Thành Châu</t>
  </si>
  <si>
    <t xml:space="preserve">(3) 39 </t>
  </si>
  <si>
    <t>(818) 666</t>
  </si>
  <si>
    <t>572564.91,1470316.25</t>
  </si>
  <si>
    <t>Nguyễn Hữu Thi Thu</t>
  </si>
  <si>
    <t>(43)27</t>
  </si>
  <si>
    <t>(4) 977</t>
  </si>
  <si>
    <t>573303.40,1470314.70</t>
  </si>
  <si>
    <t>Đặng Văn Chơi</t>
  </si>
  <si>
    <t>3(28)</t>
  </si>
  <si>
    <t>788(1058)</t>
  </si>
  <si>
    <t>Trần Thị Quý</t>
  </si>
  <si>
    <t>6(29)</t>
  </si>
  <si>
    <t>550(403)</t>
  </si>
  <si>
    <t>579683.587,1470254.24</t>
  </si>
  <si>
    <t>Tách từ thửa 547</t>
  </si>
  <si>
    <t>Trần Văn Thảo</t>
  </si>
  <si>
    <t>Phước Lương</t>
  </si>
  <si>
    <t>581872.209,1470628.87</t>
  </si>
  <si>
    <t>579809.439,1469256.12</t>
  </si>
  <si>
    <t>Tách từ thửa 439</t>
  </si>
  <si>
    <t>Nguyễn Văn Chín</t>
  </si>
  <si>
    <t>Tân Long</t>
  </si>
  <si>
    <t>582372.344,1468938.46</t>
  </si>
  <si>
    <t>Tăng Văn Nở</t>
  </si>
  <si>
    <t>Phú Tân 2</t>
  </si>
  <si>
    <t>582759.692,1470263.54</t>
  </si>
  <si>
    <t>Tách từ thửa 703</t>
  </si>
  <si>
    <t>Nguyễn Ngọc Thuận</t>
  </si>
  <si>
    <t>Phú Tân 1</t>
  </si>
  <si>
    <t>578712.582,1471772.8</t>
  </si>
  <si>
    <t>Huỳnh Văn Trung</t>
  </si>
  <si>
    <t>581988.575,1471876.89</t>
  </si>
  <si>
    <t>579956.376,1468949.66</t>
  </si>
  <si>
    <t>Tách từ thửa 63</t>
  </si>
  <si>
    <t>Phùng Nhiều</t>
  </si>
  <si>
    <t>582542.343,1471565.31</t>
  </si>
  <si>
    <t>Nguyễn Hùng</t>
  </si>
  <si>
    <t>Hoà Thạnh</t>
  </si>
  <si>
    <t>581691.21,1468810.65</t>
  </si>
  <si>
    <t>Nguyễn Mười</t>
  </si>
  <si>
    <t>581461.0,1471239.47</t>
  </si>
  <si>
    <t>Nguyễn Ngọc Thàng</t>
  </si>
  <si>
    <t>11(27)</t>
  </si>
  <si>
    <t>544(203;
205;206)</t>
  </si>
  <si>
    <t>Võ Thị Vuông</t>
  </si>
  <si>
    <t>1460854.91;574580.96</t>
  </si>
  <si>
    <t>1460987.28;574748.65</t>
  </si>
  <si>
    <t>Phạm Văn Hiếu</t>
  </si>
  <si>
    <t>Tư Thạnh</t>
  </si>
  <si>
    <t>572620.20,1466069.63</t>
  </si>
  <si>
    <t>Nguyễn Chí Phúc</t>
  </si>
  <si>
    <t>573691.16;1459431.06</t>
  </si>
  <si>
    <t>Võ Thị Hương</t>
  </si>
  <si>
    <t>Phong Thái</t>
  </si>
  <si>
    <t>576332.014,1467422.58</t>
  </si>
  <si>
    <t>Nguyên Thị Quý</t>
  </si>
  <si>
    <t>571326.56,1458875.00</t>
  </si>
  <si>
    <t>Võ Thị Mai Phượng</t>
  </si>
  <si>
    <t>Đoàn Tấn Đượng</t>
  </si>
  <si>
    <t>Vĩnh Xuân</t>
  </si>
  <si>
    <t>DANH SÁCH HỘ GIA ĐÌNH CÁ NHÂN ĐĂNG KÝ CHUYỂN MỤC ĐÍCH SỬ DỤNG ĐẤT TRONG NỘI BỘ
ĐẤT NÔNG NGHIỆP</t>
  </si>
  <si>
    <t>576705,1468386.00-</t>
  </si>
  <si>
    <t>576613,1458157.00-</t>
  </si>
  <si>
    <t xml:space="preserve">Nguyễn Thị Lành </t>
  </si>
  <si>
    <t>BKH</t>
  </si>
  <si>
    <t>576598,1468150.00-</t>
  </si>
  <si>
    <t>576592,1468139.00-</t>
  </si>
  <si>
    <t>576671,1468475.00-</t>
  </si>
  <si>
    <t>576711,1468448.00-</t>
  </si>
  <si>
    <t>Phạm Văn Nam</t>
  </si>
  <si>
    <t>576798,1468515.00-</t>
  </si>
  <si>
    <t>Phạm Văn Khánh</t>
  </si>
  <si>
    <t>Võ Văn Liên</t>
  </si>
  <si>
    <t>Phạm Văn Thành</t>
  </si>
  <si>
    <t>Dương Văn Phức</t>
  </si>
  <si>
    <t>Đỗ Văn Thành</t>
  </si>
  <si>
    <t>Đỗ  văn thành</t>
  </si>
  <si>
    <t>Nguyễn Duy Phi</t>
  </si>
  <si>
    <t xml:space="preserve">RSX </t>
  </si>
  <si>
    <t>Huỳnh Thị Tường Vi</t>
  </si>
  <si>
    <t>Hồ Tấn Sinh</t>
  </si>
  <si>
    <t>Hoàng Thị Thúy</t>
  </si>
  <si>
    <t>586307.60, 1464059.64</t>
  </si>
  <si>
    <t>586657.20, 1464683.02</t>
  </si>
  <si>
    <t>Nguyễn Kim Cương</t>
  </si>
  <si>
    <t>586565.48, 1464792.98</t>
  </si>
  <si>
    <t>Nguyễn Văn Trương</t>
  </si>
  <si>
    <t>585377.77, 1462969.60</t>
  </si>
  <si>
    <t>Nguyễn Lâm (Võ Thị Hiền)</t>
  </si>
  <si>
    <t>164/2</t>
  </si>
  <si>
    <t>1463229.31,586907.59</t>
  </si>
  <si>
    <t>Trần Văn Thể</t>
  </si>
  <si>
    <t>586795.52,1463201.97</t>
  </si>
  <si>
    <t>Phạm Thị Liền</t>
  </si>
  <si>
    <t>586763.13,1463048.09</t>
  </si>
  <si>
    <t>Lê Công Tăng</t>
  </si>
  <si>
    <t>215/4</t>
  </si>
  <si>
    <t>1464649.66,586488.5</t>
  </si>
  <si>
    <t>Dương Thu</t>
  </si>
  <si>
    <t>1463996.35,586277.63</t>
  </si>
  <si>
    <t>Phạm Hữu Trí</t>
  </si>
  <si>
    <t>Phạm Trắc</t>
  </si>
  <si>
    <t>586384.27,1463747.49</t>
  </si>
  <si>
    <t>Võ Thị Thành</t>
  </si>
  <si>
    <t>RPT</t>
  </si>
  <si>
    <t>407/2</t>
  </si>
  <si>
    <t xml:space="preserve">573315.82;1458098.70 </t>
  </si>
  <si>
    <t xml:space="preserve"> Nguyễn Văn Khoa </t>
  </si>
  <si>
    <t>DANH SÁCH HỘ GIA ĐÌNH CÁ NHÂN ĐĂNG KÝ CHUYỂN MỤC ĐÍCH SỬ DỤNG ĐẤT SANG CÁC LOẠI ĐẤT PHI NÔNG NGHIỆP KHÁC</t>
  </si>
  <si>
    <t>585573.23,1477170,70</t>
  </si>
  <si>
    <t>585573.23,1477170,71</t>
  </si>
  <si>
    <t>Trần Huy Kiên</t>
  </si>
  <si>
    <t>Bùi Công Hung</t>
  </si>
  <si>
    <t>580213.132,1459666.84</t>
  </si>
  <si>
    <t>580350.723,1459585.86</t>
  </si>
  <si>
    <t>Bùi Văn Toàn</t>
  </si>
  <si>
    <t>580304.742,1459614.05</t>
  </si>
  <si>
    <t>Nguyễn Thị Lan Viên</t>
  </si>
  <si>
    <t>Vũ Thị Thu  Hà</t>
  </si>
  <si>
    <t>Vũ Thị  Thu Hà</t>
  </si>
  <si>
    <t>Nguyễn Thị Vân Lý</t>
  </si>
  <si>
    <t>Trần Bảo Trân . Phan Bích Trân</t>
  </si>
  <si>
    <t xml:space="preserve">Tân Lập </t>
  </si>
  <si>
    <t>Bạch Ngọc Chiến</t>
  </si>
  <si>
    <t>Lê Thị Thùy Linh</t>
  </si>
  <si>
    <t>Trần Văn Tiến</t>
  </si>
  <si>
    <t>Lê Thị Thùy  Linh</t>
  </si>
  <si>
    <t>581634.00,1463722</t>
  </si>
  <si>
    <t>581744.00,1463744</t>
  </si>
  <si>
    <t>Nguyễn Ánh</t>
  </si>
  <si>
    <t>Đặng Xáo</t>
  </si>
  <si>
    <t>584683.73, 1468609.83</t>
  </si>
  <si>
    <t>584598.39, 1468568.70</t>
  </si>
  <si>
    <t>Dương Minh Đức</t>
  </si>
  <si>
    <t>Đồng Nổ</t>
  </si>
  <si>
    <t>587816.95,1467091.43</t>
  </si>
  <si>
    <t>587816.72,1467090.77</t>
  </si>
  <si>
    <t>Đào Đức Mạnh</t>
  </si>
  <si>
    <t>584438.124,1468749.85</t>
  </si>
  <si>
    <t>584357.278,1468921.58</t>
  </si>
  <si>
    <t>Trần Thống Nhất</t>
  </si>
  <si>
    <t>Xuân Hoà</t>
  </si>
  <si>
    <t>576481.68,1474778.36</t>
  </si>
  <si>
    <t>Nguyễn Ngọc Khải</t>
  </si>
  <si>
    <t>583207.42,1460296.63</t>
  </si>
  <si>
    <t>Trần Thế Dân</t>
  </si>
  <si>
    <t>Hùyh Bích Thuận</t>
  </si>
  <si>
    <t>Diêm Hôi</t>
  </si>
  <si>
    <t>585604.00,1465070.00</t>
  </si>
  <si>
    <t>DANH MỤC BÁN ĐẤU GIÁ TÀI SẢN CÔNG</t>
  </si>
  <si>
    <t>Mỏ đất khai thác san nền thôn Phú Lương, xã An ninh Đông</t>
  </si>
  <si>
    <t>Phạm Long</t>
  </si>
  <si>
    <t>F</t>
  </si>
  <si>
    <t>Phạm Đời</t>
  </si>
  <si>
    <t>Tư Thanh</t>
  </si>
  <si>
    <t>574371.89,1460591.89</t>
  </si>
  <si>
    <t>Phạm Đồng Tường</t>
  </si>
  <si>
    <t>Phong Lãnh</t>
  </si>
  <si>
    <t>576331.02,1467389.15</t>
  </si>
  <si>
    <t>576758.50,1471447.31</t>
  </si>
  <si>
    <t>bs tại phòng TN</t>
  </si>
  <si>
    <t>576763.66,1471446.24</t>
  </si>
  <si>
    <t>576768.96,1471445.56</t>
  </si>
  <si>
    <t>576749.87,1471451.29</t>
  </si>
  <si>
    <t>585382.91,1462906.30</t>
  </si>
  <si>
    <t>BS sau thẩm định</t>
  </si>
  <si>
    <t>Nguyễn Ngọc Vinh</t>
  </si>
  <si>
    <t>585606.00,1457759.87</t>
  </si>
  <si>
    <t>Trần Quốc Dũng</t>
  </si>
  <si>
    <t>Trương Ngọc Bình</t>
  </si>
  <si>
    <t>Nguyễn Thái Bình</t>
  </si>
  <si>
    <t>577202.81,1471313.72</t>
  </si>
  <si>
    <t>Nguyễn Hữu Út</t>
  </si>
  <si>
    <t>580764.62,1464768.56</t>
  </si>
  <si>
    <t xml:space="preserve">(4) </t>
  </si>
  <si>
    <t>Nguyễn Hữu Khương</t>
  </si>
  <si>
    <t>(20)</t>
  </si>
  <si>
    <t>Diện tích năm 2024 (ha)</t>
  </si>
  <si>
    <t>Cơ cấu (%)</t>
  </si>
  <si>
    <t xml:space="preserve"> Đỗ Văn Bình</t>
  </si>
  <si>
    <t>Kp Ngân Sơn</t>
  </si>
  <si>
    <t>577195.39,1473719.37</t>
  </si>
  <si>
    <t>Trần Thị Lai</t>
  </si>
  <si>
    <t>576900.48,1470455.93</t>
  </si>
  <si>
    <t>Lê Kim Thiên</t>
  </si>
  <si>
    <t>Mã loại đất</t>
  </si>
  <si>
    <t>Tổng diện tích dự án (ha)</t>
  </si>
  <si>
    <t>Diện tích thực hiện trong năm kế hoạch (ha)</t>
  </si>
  <si>
    <t>Diện tích hiện trạng (ha)</t>
  </si>
  <si>
    <t>Địa điểm
(Xã, thị trấn)</t>
  </si>
  <si>
    <t>Văn bản pháp lý</t>
  </si>
  <si>
    <t>MÃ</t>
  </si>
  <si>
    <t>Trong đó: Sử dụng vào diện tích từng loại đất</t>
  </si>
  <si>
    <t>Các công trình, dự án đã được xác định trong năm kế hoạch trước và các công trình, dự án theo quy định tại khoản 4 Điều 67 Luật Đất đai được tiếp tục thực hiện trong năm kế hoạch</t>
  </si>
  <si>
    <t>Đất nghĩa trang, nhà tang lễ, cơ sở hỏa táng; đất cơ sở lưu giữ tro cốt</t>
  </si>
  <si>
    <t>Các công trình, dự án theo quy định tại Điều 78 và Điều 79 Luật Đất đai thực hiện trong năm kế hoạch mà chưa có các văn bản theo quy định tại khoản 4 Điều 67 Luật Đất đai</t>
  </si>
  <si>
    <t>Tuyến đường dẫn kết nối từ nút giao QL1 - Tuyến đường bộ cao tốc Bắc - Nam phía Đông, đoạn qua huyện Tuy An với Tuyến đường bộ ven biển tỉnh Phú Yên (tuyến đường tỉnh lộ ĐT, 641 nối dài)</t>
  </si>
  <si>
    <t>TT Chí Thạnh; Xã An Thạch, An Ninh Tây, An Ninh Đông</t>
  </si>
  <si>
    <t>Khu cải táng  tuyến đường bộ ven biển tỉnh Phú Yên, đoạn kết nối huyện Tuy An Thành phố Tuy Hòa: Hạng mục Tuyến đường vào nghĩa trang Cải táng</t>
  </si>
  <si>
    <t>HNK,LUK LUA</t>
  </si>
  <si>
    <t>Hồ chứa nước Hậu Đức (hồ chứa nước Đồng Ngang) Hạng mục lòng hồ, đường tránh ngập, hệ thống kênh; cụm đầu mối nhà quản lý, hệ thống điện; đường quản lý vận hành kết hợp dân sinh và thi công chở đất từ bãi vật liệu đất đắp về công trình; bãi vật liệu đất đắp nằm ở khu tưới</t>
  </si>
  <si>
    <t>HNK, CSD, LUK</t>
  </si>
  <si>
    <t>Xử lý khẩn cấp sạt lở khu vực bờ biển thuộc thôn Mỹ Quang Nam, xã An Chấn, huyện Tuy An (DTL, DGT)</t>
  </si>
  <si>
    <t>Trường mầm non xã An Chấn</t>
  </si>
  <si>
    <t>Khu nghĩa trang tập trung phía Bắc huyện Tuy An</t>
  </si>
  <si>
    <t>RSX, CLN, HNK</t>
  </si>
  <si>
    <t>Nhều tờ</t>
  </si>
  <si>
    <t>Khu cải táng  tuyến đường bộ ven biển tỉnh Phú Yên, đoạn kết nối huyện Tuy An Thành phố Tuy Hòa: Hạng mục Cải táng</t>
  </si>
  <si>
    <t>Khu đô thị Phú Sơn</t>
  </si>
  <si>
    <t>TMD+ODT</t>
  </si>
  <si>
    <t>III</t>
  </si>
  <si>
    <t>Các công trình, dự án theo nhu cầu sử dụng đất không thuộc quy định tại mục I, mục II Biểu này và không thuộc trường hợp quy định tại khoản 5 Điều 116 Luật Đất đai dự kiến thực hiện trong năm kế hoạch</t>
  </si>
  <si>
    <t xml:space="preserve">HỆ THỐNG BIỂU TRONG KẾ HOẠCH SỬ DỤNG ĐẤT NĂM 2025 </t>
  </si>
  <si>
    <t>Ký hiệu Biểu</t>
  </si>
  <si>
    <t>Tên biểu</t>
  </si>
  <si>
    <t>HỆ THỐNG BIỂU CHÍNH (Ban hành kèm theo Thông tư số 29/2024/TT-BTNMT ngày 12 tháng 12 năm 2024 của Bộ trưởng Bộ Tài nguyên và Môi trường)</t>
  </si>
  <si>
    <t>Biểu số 01/CH</t>
  </si>
  <si>
    <t>Biểu số 02/CH</t>
  </si>
  <si>
    <t>Biểu số 04/CH</t>
  </si>
  <si>
    <t>Biểu số 17/CH</t>
  </si>
  <si>
    <t>Biểu số 18/CH</t>
  </si>
  <si>
    <t>Biểu số 19/CH</t>
  </si>
  <si>
    <t>Biểu số 20/CH</t>
  </si>
  <si>
    <t>Biểu số 24/CH</t>
  </si>
  <si>
    <t>Biểu số 25/CH</t>
  </si>
  <si>
    <t>HỆ THỐNG BIỂU PHỤ</t>
  </si>
  <si>
    <t>Phụ biểu 01/CH</t>
  </si>
  <si>
    <t>HUYỆN TUY AN</t>
  </si>
  <si>
    <t>Hiện trạng sử dụng đất năm 2024 của huyện Tuy An</t>
  </si>
  <si>
    <t>Biến động sử dụng đất năm (2023-2024) của huyện Tuy An</t>
  </si>
  <si>
    <t>Kết quả thực hiện kế hoạch sử dụng đất năm 2024 của huyện Tuy An</t>
  </si>
  <si>
    <t>Kế hoạch sử dụng đất năm 2025 của huyện Tuy An</t>
  </si>
  <si>
    <t>Kế hoạch đưa đất chưa sử dụng vào sử dụng năm 2025 của huyện Tuy An</t>
  </si>
  <si>
    <t>Kế hoạch thu hồi đất năm 2025 của huyện Tuy An</t>
  </si>
  <si>
    <t>Kế hoạch chuyển mục đích sử dụng đất năm 2025 của huyện Tuy An</t>
  </si>
  <si>
    <t>Chu chuyển đất đai trong kế hoạch sử dụng đất năm 2025 của huyện Tuy An</t>
  </si>
  <si>
    <t>Danh mục công trình, dự án thực hiện trong năm 2024 của huyện Tuy An</t>
  </si>
  <si>
    <t>Tổng hợp kết quả thực hiện danh mục dự án công trình trong KHSDĐ năm 2024 huyện Tuy An</t>
  </si>
  <si>
    <t>HIỆN TRẠNG SỬ DỤNG ĐẤT NĂM 2024 HUYỆN TUY AN</t>
  </si>
  <si>
    <t xml:space="preserve">Đất xây dựng công trình sự nghiệp </t>
  </si>
  <si>
    <t>DSN</t>
  </si>
  <si>
    <t>2.6.1</t>
  </si>
  <si>
    <t>2.6.6</t>
  </si>
  <si>
    <t>Đất xây dựng cơ sở xã hội</t>
  </si>
  <si>
    <t>2.6.2</t>
  </si>
  <si>
    <t>2.6.3</t>
  </si>
  <si>
    <t>2.6.4</t>
  </si>
  <si>
    <t>2.6.5</t>
  </si>
  <si>
    <t>Đất xây dựng cơ sở khoa học và công nghệ</t>
  </si>
  <si>
    <t xml:space="preserve">2.6.7 </t>
  </si>
  <si>
    <t xml:space="preserve">Đất xây dựng cơ sở môi trường </t>
  </si>
  <si>
    <t>DMT</t>
  </si>
  <si>
    <t xml:space="preserve">2.6.8 </t>
  </si>
  <si>
    <t xml:space="preserve">Đất xây dựng cơ sở khí tượng thủy văn </t>
  </si>
  <si>
    <t>DKT</t>
  </si>
  <si>
    <t xml:space="preserve">2.6.9 </t>
  </si>
  <si>
    <t xml:space="preserve">Đất xây dựng cơ sở ngoại giao </t>
  </si>
  <si>
    <t xml:space="preserve">2.6.10 </t>
  </si>
  <si>
    <t xml:space="preserve">Đất xây dựng công trình sự nghiệp khác </t>
  </si>
  <si>
    <t>DSK</t>
  </si>
  <si>
    <t xml:space="preserve">Đất sản xuất, kinh doanh phi nông nghiệp </t>
  </si>
  <si>
    <t>CSK</t>
  </si>
  <si>
    <t>2.7.1</t>
  </si>
  <si>
    <t>2.7.2</t>
  </si>
  <si>
    <t xml:space="preserve">Đất khu công nghệ thông tin tập trung </t>
  </si>
  <si>
    <t>SCT</t>
  </si>
  <si>
    <t>2.7.3</t>
  </si>
  <si>
    <t>2.7.4</t>
  </si>
  <si>
    <t>2.7.5</t>
  </si>
  <si>
    <t>2.7.6</t>
  </si>
  <si>
    <t xml:space="preserve">Đất sử dụng vào mục đích công cộng </t>
  </si>
  <si>
    <t>CCC</t>
  </si>
  <si>
    <t xml:space="preserve">2.8.1 </t>
  </si>
  <si>
    <t xml:space="preserve">Đất công trình giao thông </t>
  </si>
  <si>
    <t xml:space="preserve">2.8.2 </t>
  </si>
  <si>
    <t xml:space="preserve">Đất công trình thủy lợi </t>
  </si>
  <si>
    <t xml:space="preserve">2.8.3 </t>
  </si>
  <si>
    <t xml:space="preserve">Đất công trình cấp nước, thoát nước </t>
  </si>
  <si>
    <t>DCT</t>
  </si>
  <si>
    <t xml:space="preserve">2.8.4 </t>
  </si>
  <si>
    <t xml:space="preserve">Đất công trình phòng, chống thiên tai </t>
  </si>
  <si>
    <t>DPC</t>
  </si>
  <si>
    <t xml:space="preserve">2.8.5 </t>
  </si>
  <si>
    <t xml:space="preserve">Đất có di tích lịch sử - văn hóa danh lam thắng cảnh, di sản thiên nhiên </t>
  </si>
  <si>
    <t>DDD</t>
  </si>
  <si>
    <t xml:space="preserve">2.8.6 </t>
  </si>
  <si>
    <t xml:space="preserve">Đất công trình xử lý chất thải </t>
  </si>
  <si>
    <t xml:space="preserve">2.8.7 </t>
  </si>
  <si>
    <t xml:space="preserve">Đất công trình năng lượng, chiếu sáng công cộng </t>
  </si>
  <si>
    <t>Đất công trình hạ tầng bưu chính, viễn
thông, công nghệ thông tin</t>
  </si>
  <si>
    <t>Đất chợ dân sinh, chợ đầu mối</t>
  </si>
  <si>
    <t>Đất khu vui chơi, giải trí công cộng, sinh
hoạt cộng đồng</t>
  </si>
  <si>
    <t>2.8.8</t>
  </si>
  <si>
    <t>2.8.9</t>
  </si>
  <si>
    <t>2.8.10</t>
  </si>
  <si>
    <t xml:space="preserve">Đất tôn giáo </t>
  </si>
  <si>
    <t xml:space="preserve">Đất tín ngưỡng </t>
  </si>
  <si>
    <t xml:space="preserve">Đất nghĩa trang, nhà tang lễ, cơ sở hỏa táng; đất cơ sở lưu giữ tro cốt </t>
  </si>
  <si>
    <t xml:space="preserve">Đất có mặt nước chuyên dùng </t>
  </si>
  <si>
    <t>TVC</t>
  </si>
  <si>
    <t>Đất có mặt nước chuyên dùng dạng ao,
hồ, đầm, phá</t>
  </si>
  <si>
    <t>2.12.1</t>
  </si>
  <si>
    <t>Đất có mặt nước dạng sông, ngòi, kênh,
rạch, suối</t>
  </si>
  <si>
    <t>2.12.2</t>
  </si>
  <si>
    <t>KẾT QUẢ THỰC HIỆN KẾ HOẠCH SỬ DỤNG ĐẤT NĂM 2024</t>
  </si>
  <si>
    <t>Diện tích
thực hiện
KH24 (ha)</t>
  </si>
  <si>
    <t>Nguyên nhân chưa thực hiện</t>
  </si>
  <si>
    <t>DA đã thực hiện giao đất, cho thuê đất năm 2022</t>
  </si>
  <si>
    <t>DA chuyển sang KHSDĐ 2023</t>
  </si>
  <si>
    <t xml:space="preserve">DA hủy, không thực hiện </t>
  </si>
  <si>
    <t>DA bổ sung vào QH, KH</t>
  </si>
  <si>
    <t>Công trình, dự án trong kế hoạch sử dụng đất cấp tỉnh</t>
  </si>
  <si>
    <t>I.1</t>
  </si>
  <si>
    <t>Công trình, dự án mục quốc phòng, an ninh</t>
  </si>
  <si>
    <t>I.2</t>
  </si>
  <si>
    <t>Công trình, dự án để phát triển kinh tế - xã hội vì lợi ích quốc gia, công cộng</t>
  </si>
  <si>
    <t>I.2.1</t>
  </si>
  <si>
    <t>Công trình, dự án quan trọng quốc gia do Quốc hội quyết định chủ trương đầu tư mà phải thu hồi đất</t>
  </si>
  <si>
    <t>I.2.2</t>
  </si>
  <si>
    <t>Công trình, dự án do Thủ tướng Chính phủ chấp thuận, quyết định đầu tư mà phải thu hồi đất</t>
  </si>
  <si>
    <t>Các công trình còn lại</t>
  </si>
  <si>
    <t>RPH, RSX</t>
  </si>
  <si>
    <t>587772.40, 1457473.00</t>
  </si>
  <si>
    <t>NQ 103/NQ-HDND tỉnh ngày 8/12/2017; Thông báo số 670/TB-UBND tỉnh ngày 14/10/2016 cho phép chủ trương đầu tư dự án</t>
  </si>
  <si>
    <t>Đã đưa ra khỏi QH đến năm 2030</t>
  </si>
  <si>
    <t>QĐ chủ trương số 2154/QĐ-UBND ngày 15/6/2018 của UBND tỉnh</t>
  </si>
  <si>
    <t>quá 2 năm không thực hiện</t>
  </si>
  <si>
    <t>Đất khoáng sản</t>
  </si>
  <si>
    <t>Đất sản xuất VLXD, làm đồ gốm</t>
  </si>
  <si>
    <t xml:space="preserve">Đất phát triển hạ tầng </t>
  </si>
  <si>
    <t>Thông báo số 200/TB-UBND của UBND tỉnh Phú Yên ngày 12/07/2024 thông báo vv giao nhiệm vụ báo cáo đề xuất chủ trường đầu tư</t>
  </si>
  <si>
    <t>Bổ sung mới</t>
  </si>
  <si>
    <t>NQ 91/NQ-HĐND ngày 22/12/2021 của hội đồng nhân dân huyện Tuy An vv phê duyệt chủ trương đầu tư</t>
  </si>
  <si>
    <t>Đã thực hiện xong chờ quyết định</t>
  </si>
  <si>
    <t>HNK: 0,05; LUC: 0,15</t>
  </si>
  <si>
    <t>574750.35,1472972.16</t>
  </si>
  <si>
    <t>Không tiếp tục đầu tư</t>
  </si>
  <si>
    <t xml:space="preserve">Hồ chứa nước Hậu Đức (hồ chứa nước Đồng Ngang) Hạng mục lòng hồ + Cụm đầu mối, nhà quản lý, hệ thống điện, kho bãi, láng trại và đường thi công + Hệ thống kênh </t>
  </si>
  <si>
    <t>RSX, HNK, CSD,..</t>
  </si>
  <si>
    <t>Hồ chứa nước Hậu Đức (hồ chứa nước Đồng Ngang) Hạng mục lòng hồ</t>
  </si>
  <si>
    <t>Hồ chứa nước Hậu Đức (hồ chứa nước Đồng Ngang) Hạng mục Cụm đầu mối, nhà quản lý, hệ thống điện, kho bãi, láng trại và đường thi công</t>
  </si>
  <si>
    <t xml:space="preserve">Hồ chứa nước Hậu Đức (hồ chứa nước Đồng Ngang) Hạng mục Hệ thống kênh </t>
  </si>
  <si>
    <t>Đất cơ sở văn hóa</t>
  </si>
  <si>
    <t>Đất cơ sở giáo dục và đào tạo</t>
  </si>
  <si>
    <t>Đất thể dục thể thao</t>
  </si>
  <si>
    <t>Đất nghĩa trang, nghĩa địa, …</t>
  </si>
  <si>
    <t>Đất khu vui chơi giải trí công cộng</t>
  </si>
  <si>
    <t>577785.69,1470378.25</t>
  </si>
  <si>
    <t>QĐ phê duyệt chủ trương đầu tư số 6195/QĐ-UBND ngày 21/10/2019 của UBND huyện Tuy An</t>
  </si>
  <si>
    <t>LUC, HNK, MNC</t>
  </si>
  <si>
    <t>7, 10</t>
  </si>
  <si>
    <t>QĐ chủ trương số 1947/QĐ-UBND huyện Tuy An ngày 31/10/2018</t>
  </si>
  <si>
    <t>Danh mục dự án kêu gọi đầu tư</t>
  </si>
  <si>
    <t>Danh mục dự án đăng ký góp vốn, nhận chuyển nhượng, gia hạn thời gian thuê đất</t>
  </si>
  <si>
    <t>KẾ HOẠCH SỬ DỤNG ĐẤT NĂM 2025</t>
  </si>
  <si>
    <t>2.6.7</t>
  </si>
  <si>
    <t>2.6.8</t>
  </si>
  <si>
    <t>2.6.9</t>
  </si>
  <si>
    <t>2.6.10</t>
  </si>
  <si>
    <t xml:space="preserve">Đất khu vui chơi, giải trí công cộng, sinh hoạt cộng đồng </t>
  </si>
  <si>
    <t>2.8.1</t>
  </si>
  <si>
    <t>2.8.2</t>
  </si>
  <si>
    <t>2.8.3</t>
  </si>
  <si>
    <t>2.8.4</t>
  </si>
  <si>
    <t>2.8.5</t>
  </si>
  <si>
    <t>2.8.6</t>
  </si>
  <si>
    <t>2.8.7</t>
  </si>
  <si>
    <t xml:space="preserve">2.12.1 </t>
  </si>
  <si>
    <t xml:space="preserve">Đất có mặt nước chuyên dùng dạng ao, hồ, đầm, phá </t>
  </si>
  <si>
    <t>2.12.3</t>
  </si>
  <si>
    <t>Biểu 17/CH</t>
  </si>
  <si>
    <t>Biểu 18/CH</t>
  </si>
  <si>
    <t>KẾ HOẠCH ĐƯA ĐẤT CHƯA SỬ DỤNG VÀO SỬ DỤNG NĂM 2025</t>
  </si>
  <si>
    <t>Đất công trình giao thông</t>
  </si>
  <si>
    <t>Đất công trình thủy lợi</t>
  </si>
  <si>
    <t>Đất xây dựng công trình sự nghiệp khác</t>
  </si>
  <si>
    <t>Đất sản xuất, kinh doanh phi nông nghiệp</t>
  </si>
  <si>
    <t>2.3.1</t>
  </si>
  <si>
    <t>Đất sử dụng vào mục đích công cộng</t>
  </si>
  <si>
    <t>Đất xây dựng công trình sự nghiệp</t>
  </si>
  <si>
    <t>2.4.1</t>
  </si>
  <si>
    <t>2.3.2</t>
  </si>
  <si>
    <t>2.3.3</t>
  </si>
  <si>
    <t>2.5.1</t>
  </si>
  <si>
    <t>2.5.2</t>
  </si>
  <si>
    <t>2.5.3</t>
  </si>
  <si>
    <t>Biểu 19/CH</t>
  </si>
  <si>
    <t>KẾ HOẠCH THU HỒI ĐẤT NĂM 2025</t>
  </si>
  <si>
    <t>2.4.2</t>
  </si>
  <si>
    <t>2.4.3</t>
  </si>
  <si>
    <t>Đất có mặt nước chuyên dùng dạng ao, hồ, đầm, phá</t>
  </si>
  <si>
    <t>Đất có mặt nước dạng sông, ngòi, kênh, rạch, suối</t>
  </si>
  <si>
    <t>Biểu 20/CH</t>
  </si>
  <si>
    <t>Đất chăn nuôi tập trung</t>
  </si>
  <si>
    <t>CNT/PNN</t>
  </si>
  <si>
    <t>1.10</t>
  </si>
  <si>
    <t>Chuyển đất trồng lúa sang loại đất khác trong nhóm đất nông nghiệp</t>
  </si>
  <si>
    <t>LUA/NNP</t>
  </si>
  <si>
    <t>Chuyển đất rừng đặc dụng sang loại đất khác trong nhóm đất nông nghiệp</t>
  </si>
  <si>
    <t>RDD/NNP</t>
  </si>
  <si>
    <t>Chuyển đất rừng phòng hộ sang loại đất khác trong nhóm đất nông nghiệp</t>
  </si>
  <si>
    <t>RPH/NNP</t>
  </si>
  <si>
    <t>Chuyển đất rừng sản xuất sang loại đất khác trong nhóm đất nông nghiệp</t>
  </si>
  <si>
    <t>RSX/NNP</t>
  </si>
  <si>
    <r>
      <t>Chuyển các loại đất khác sang đất chăn nuôi</t>
    </r>
    <r>
      <rPr>
        <sz val="12"/>
        <color indexed="8"/>
        <rFont val="Times New Roman"/>
        <family val="1"/>
      </rPr>
      <t xml:space="preserve"> </t>
    </r>
    <r>
      <rPr>
        <b/>
        <sz val="12"/>
        <color indexed="8"/>
        <rFont val="Times New Roman"/>
        <family val="1"/>
      </rPr>
      <t>tập trung khi thực hiện các dự án chăn nuôi</t>
    </r>
    <r>
      <rPr>
        <sz val="12"/>
        <color indexed="8"/>
        <rFont val="Times New Roman"/>
        <family val="1"/>
      </rPr>
      <t xml:space="preserve"> </t>
    </r>
    <r>
      <rPr>
        <b/>
        <sz val="12"/>
        <color indexed="8"/>
        <rFont val="Times New Roman"/>
        <family val="1"/>
      </rPr>
      <t>tập trung quy mô lớn</t>
    </r>
  </si>
  <si>
    <t>MHT/CNT</t>
  </si>
  <si>
    <r>
      <t>Chuyển đổi cơ cấu sử dụng đất trong nội bộ</t>
    </r>
    <r>
      <rPr>
        <sz val="12"/>
        <color indexed="8"/>
        <rFont val="Times New Roman"/>
        <family val="1"/>
      </rPr>
      <t xml:space="preserve"> </t>
    </r>
    <r>
      <rPr>
        <b/>
        <sz val="12"/>
        <color indexed="8"/>
        <rFont val="Times New Roman"/>
        <family val="1"/>
      </rPr>
      <t>đất phi nông nghiệp</t>
    </r>
  </si>
  <si>
    <t>4.1</t>
  </si>
  <si>
    <t>Chuyển đất phi nông nghiệp được quy định tại Điều 118 Luật Đất đai sang các loại đất phi nông nghiệp quy định tại Điều 119 hoặc Điều 120 Luật Đất đai</t>
  </si>
  <si>
    <t>MHT/PNC</t>
  </si>
  <si>
    <t>4.2</t>
  </si>
  <si>
    <t>MHT/OTC</t>
  </si>
  <si>
    <t>4.3</t>
  </si>
  <si>
    <t>Chuyển đất xây dựng công trình sự nghiệp sang đất sản xuất, kinh doanh phi nông nghiệp</t>
  </si>
  <si>
    <t>MHT/CSK</t>
  </si>
  <si>
    <t>4.4</t>
  </si>
  <si>
    <t>Chuyển đất xây dựng công trình công cộng có mục đích kinh doanh sang đất sản xuất, kinh doanh phi nông nghiệp</t>
  </si>
  <si>
    <t>4.5</t>
  </si>
  <si>
    <t>Chuyển đất sản xuất, kinh doanh phi nông nghiệp không phải đất thương mại, dịch vụ sang đất thương mại, dịch vụ</t>
  </si>
  <si>
    <t>MHT/TMD</t>
  </si>
  <si>
    <t>KẾ HOẠCH CHUYỂN MỤC ĐÍCH SỬ DỤNG ĐẤT NĂM 2025</t>
  </si>
  <si>
    <t>Biểu 25/CH</t>
  </si>
  <si>
    <t>DANH MỤC DỰ ÁN CÔNG TRÌNH ĐĂNG KÝ TRONG KẾ HOẠCH SỬ DỤNG ĐẤT NĂM 2025 TRÊN ĐỊA BÀN HUYỆN TUY AN</t>
  </si>
  <si>
    <t>Biểu 24/CH</t>
  </si>
  <si>
    <t>CHU CHUYỂN ĐẤT ĐAI TRONG KẾ HOẠCH SỬ DỤNG ĐẤT NĂM 2025 CỦA HUYỆN TUY AN</t>
  </si>
  <si>
    <t>BIẾN ĐỘNG SỬ DỤNG ĐẤT NĂM (2023-2024)</t>
  </si>
  <si>
    <t>Diện tích năm 2023</t>
  </si>
  <si>
    <t>(6) = 5-4</t>
  </si>
  <si>
    <t>1.1.1</t>
  </si>
  <si>
    <t>Đất chuyên trồng lúa</t>
  </si>
  <si>
    <t>1.1.2</t>
  </si>
  <si>
    <t>Đất trồng lúa còn lại</t>
  </si>
  <si>
    <t>CNT</t>
  </si>
  <si>
    <t>Đất xây dựng cơ sở môi trường</t>
  </si>
  <si>
    <t>Đất xây dựng cơ sở khí tượng thủy văn</t>
  </si>
  <si>
    <t>Đất khu công nghệ thông tin tập trung</t>
  </si>
  <si>
    <t>Đất công trình cấp nước, thoát nước</t>
  </si>
  <si>
    <t>Đất công trình phòng, chống thiên tai</t>
  </si>
  <si>
    <t>Đất có di tích lịch sử - văn hóa danh lam thắng cảnh, di sản thiên nhiên</t>
  </si>
  <si>
    <t>Đất công trình xử lý chất thải</t>
  </si>
  <si>
    <t>Đất công trình năng lượng, chiếu sáng công cộng</t>
  </si>
  <si>
    <t>Đất công trình hạ tầng bưu chính, viễn thông, công nghệ thông tin</t>
  </si>
  <si>
    <t>Đất khu vui chơi, giải trí công cộng, sinh hoạt cộng đồng</t>
  </si>
  <si>
    <t>Biểu 04/CH</t>
  </si>
  <si>
    <t>Năm hiện trạng* (ha)</t>
  </si>
  <si>
    <t>Diện tích kế hoạch chưa thực hiện (ha)</t>
  </si>
  <si>
    <t>Diện tích HT 2024 (ha)</t>
  </si>
  <si>
    <t>Tổng số Tăng (+), giảm (-)</t>
  </si>
  <si>
    <t>Diện tích (ha); Tăng (+), giảm (-)</t>
  </si>
  <si>
    <t>Diện tích chuyển kỳ sau</t>
  </si>
  <si>
    <t>Diện tích hủy bỏ</t>
  </si>
  <si>
    <t>(7)=(6)-(4)</t>
  </si>
  <si>
    <t>(8)=(7)/[(5)- (4)]*100</t>
  </si>
  <si>
    <t>(9)=(6)-(5)</t>
  </si>
  <si>
    <t>(11)=(9)-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</si>
</sst>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 _₫_-;\-* #,##0.00\ _₫_-;_-* &quot;-&quot;??\ _₫_-;_-@_-"/>
    <numFmt numFmtId="164" formatCode="_(* #,##0.00_);_(* \(#,##0.00\);_(* &quot;-&quot;??_);_(@_)"/>
    <numFmt numFmtId="165" formatCode="_-* #,##0.00_-;\-* #,##0.00_-;_-* &quot;-&quot;??_-;_-@_-"/>
    <numFmt numFmtId="166" formatCode="0_);\(0\)"/>
    <numFmt numFmtId="167" formatCode="_-* #,##0\ _₫_-;\-* #,##0\ _₫_-;_-* &quot;-&quot;??\ _₫_-;_-@_-"/>
    <numFmt numFmtId="168" formatCode="_-* #,##0.0000\ _₫_-;\-* #,##0.0000\ _₫_-;_-* &quot;-&quot;??\ _₫_-;_-@_-"/>
    <numFmt numFmtId="169" formatCode="_-* #,##0.0_-;\-* #,##0.0_-;_-* &quot;-&quot;??_-;_-@_-"/>
    <numFmt numFmtId="170" formatCode="_-* #,##0_-;\-* #,##0_-;_-* &quot;-&quot;??_-;_-@_-"/>
    <numFmt numFmtId="171" formatCode="_-* #,##0.0\ _₫_-;\-* #,##0.0\ _₫_-;_-* &quot;-&quot;??\ _₫_-;_-@_-"/>
    <numFmt numFmtId="172" formatCode="0.0000000"/>
    <numFmt numFmtId="173" formatCode="0.0"/>
  </numFmts>
  <fonts count="60" x14ac:knownFonts="1">
    <font>
      <sz val="12"/>
      <color theme="1"/>
      <name val="Times New Roman"/>
      <family val="2"/>
      <charset val="163"/>
    </font>
    <font>
      <sz val="11"/>
      <color theme="1"/>
      <name val="Calibri"/>
      <family val="2"/>
      <scheme val="minor"/>
    </font>
    <font>
      <sz val="12"/>
      <color theme="1"/>
      <name val="Times New Roman"/>
      <family val="2"/>
      <charset val="163"/>
    </font>
    <font>
      <b/>
      <sz val="13"/>
      <color theme="1"/>
      <name val="Times New Roman"/>
      <family val="1"/>
    </font>
    <font>
      <sz val="13"/>
      <color theme="1"/>
      <name val="Times New Roman"/>
      <family val="1"/>
    </font>
    <font>
      <sz val="11"/>
      <color theme="1"/>
      <name val="Calibri"/>
      <family val="2"/>
      <charset val="163"/>
      <scheme val="minor"/>
    </font>
    <font>
      <sz val="10"/>
      <color theme="1"/>
      <name val="Times New Roman"/>
      <family val="1"/>
    </font>
    <font>
      <sz val="11"/>
      <color indexed="8"/>
      <name val="Calibri"/>
      <family val="2"/>
    </font>
    <font>
      <b/>
      <sz val="11"/>
      <color theme="1"/>
      <name val="Calibri"/>
      <family val="2"/>
      <charset val="163"/>
      <scheme val="minor"/>
    </font>
    <font>
      <sz val="11"/>
      <color theme="1"/>
      <name val="Calibri"/>
      <family val="2"/>
      <scheme val="minor"/>
    </font>
    <font>
      <sz val="10"/>
      <name val="Times New Roman"/>
      <family val="1"/>
    </font>
    <font>
      <i/>
      <sz val="10"/>
      <name val="Times New Roman"/>
      <family val="1"/>
    </font>
    <font>
      <i/>
      <sz val="11"/>
      <color theme="1"/>
      <name val="Calibri"/>
      <family val="2"/>
      <charset val="163"/>
      <scheme val="minor"/>
    </font>
    <font>
      <sz val="12"/>
      <color theme="1"/>
      <name val="Times New Roman"/>
      <family val="1"/>
    </font>
    <font>
      <sz val="12"/>
      <name val="Times New Roman"/>
      <family val="1"/>
    </font>
    <font>
      <i/>
      <sz val="12"/>
      <name val="Times New Roman"/>
      <family val="1"/>
    </font>
    <font>
      <b/>
      <sz val="10"/>
      <color theme="1"/>
      <name val="Times New Roman"/>
      <family val="1"/>
    </font>
    <font>
      <i/>
      <sz val="10"/>
      <color theme="1"/>
      <name val="Times New Roman"/>
      <family val="1"/>
    </font>
    <font>
      <sz val="11"/>
      <color theme="0"/>
      <name val="Calibri"/>
      <family val="2"/>
      <charset val="163"/>
      <scheme val="minor"/>
    </font>
    <font>
      <i/>
      <sz val="10"/>
      <color indexed="8"/>
      <name val="Times New Roman"/>
      <family val="1"/>
    </font>
    <font>
      <b/>
      <sz val="14"/>
      <color theme="1"/>
      <name val="Times New Roman"/>
      <family val="1"/>
    </font>
    <font>
      <b/>
      <sz val="14"/>
      <name val="Times New Roman"/>
      <family val="1"/>
    </font>
    <font>
      <sz val="10"/>
      <name val="Arial"/>
      <family val="2"/>
    </font>
    <font>
      <sz val="14"/>
      <name val="Times New Roman"/>
      <family val="1"/>
    </font>
    <font>
      <sz val="14"/>
      <color theme="1"/>
      <name val="Times New Roman"/>
      <family val="1"/>
    </font>
    <font>
      <b/>
      <sz val="12"/>
      <name val="Times New Roman"/>
      <family val="1"/>
    </font>
    <font>
      <vertAlign val="superscript"/>
      <sz val="14"/>
      <name val="Times New Roman"/>
      <family val="1"/>
    </font>
    <font>
      <i/>
      <sz val="14"/>
      <name val="Times New Roman"/>
      <family val="1"/>
    </font>
    <font>
      <sz val="13"/>
      <color theme="1"/>
      <name val="Times New Roman"/>
      <family val="2"/>
    </font>
    <font>
      <sz val="11"/>
      <name val="Calibri"/>
      <family val="2"/>
      <charset val="163"/>
      <scheme val="minor"/>
    </font>
    <font>
      <b/>
      <sz val="10"/>
      <name val="Times New Roman"/>
      <family val="1"/>
    </font>
    <font>
      <sz val="8"/>
      <color theme="1"/>
      <name val="Calibri"/>
      <family val="2"/>
      <charset val="163"/>
      <scheme val="minor"/>
    </font>
    <font>
      <sz val="8"/>
      <color theme="0"/>
      <name val="Calibri"/>
      <family val="2"/>
      <charset val="163"/>
      <scheme val="minor"/>
    </font>
    <font>
      <i/>
      <sz val="8"/>
      <color theme="1"/>
      <name val="Times New Roman"/>
      <family val="1"/>
    </font>
    <font>
      <b/>
      <sz val="8"/>
      <color theme="1"/>
      <name val="Times New Roman"/>
      <family val="1"/>
    </font>
    <font>
      <b/>
      <sz val="8"/>
      <color theme="1"/>
      <name val="Calibri"/>
      <family val="2"/>
      <charset val="163"/>
      <scheme val="minor"/>
    </font>
    <font>
      <b/>
      <i/>
      <sz val="8"/>
      <name val="Times New Roman"/>
      <family val="1"/>
    </font>
    <font>
      <sz val="8"/>
      <color theme="1"/>
      <name val="Times New Roman"/>
      <family val="1"/>
    </font>
    <font>
      <i/>
      <sz val="8"/>
      <name val="Times New Roman"/>
      <family val="1"/>
    </font>
    <font>
      <sz val="12"/>
      <name val="Calibri"/>
      <family val="2"/>
      <charset val="163"/>
      <scheme val="minor"/>
    </font>
    <font>
      <sz val="13"/>
      <name val="Times New Roman"/>
      <family val="1"/>
    </font>
    <font>
      <sz val="8"/>
      <name val="Times New Roman"/>
      <family val="2"/>
      <charset val="163"/>
    </font>
    <font>
      <sz val="9"/>
      <name val="Calibri"/>
      <family val="2"/>
      <charset val="163"/>
      <scheme val="minor"/>
    </font>
    <font>
      <b/>
      <sz val="12"/>
      <name val="Calibri"/>
      <family val="2"/>
      <charset val="163"/>
      <scheme val="minor"/>
    </font>
    <font>
      <i/>
      <sz val="12"/>
      <name val="Calibri"/>
      <family val="2"/>
      <charset val="163"/>
      <scheme val="minor"/>
    </font>
    <font>
      <sz val="10"/>
      <color rgb="FFFF0000"/>
      <name val="Times New Roman"/>
      <family val="1"/>
    </font>
    <font>
      <b/>
      <sz val="13"/>
      <color rgb="FF000000"/>
      <name val="Times New Roman"/>
      <family val="1"/>
    </font>
    <font>
      <sz val="12"/>
      <name val="Times New Roman"/>
      <family val="2"/>
      <charset val="163"/>
    </font>
    <font>
      <b/>
      <sz val="11"/>
      <name val="Calibri"/>
      <family val="2"/>
      <charset val="163"/>
      <scheme val="minor"/>
    </font>
    <font>
      <i/>
      <sz val="11"/>
      <name val="Calibri"/>
      <family val="2"/>
      <charset val="163"/>
      <scheme val="minor"/>
    </font>
    <font>
      <b/>
      <sz val="13"/>
      <name val="Times New Roman"/>
      <family val="1"/>
    </font>
    <font>
      <sz val="14"/>
      <name val="Times New Roman"/>
      <family val="1"/>
      <charset val="163"/>
    </font>
    <font>
      <sz val="13"/>
      <color theme="1"/>
      <name val="Times New Roman"/>
      <family val="1"/>
      <charset val="163"/>
    </font>
    <font>
      <i/>
      <sz val="14"/>
      <name val="Times New Roman"/>
      <family val="1"/>
      <charset val="163"/>
    </font>
    <font>
      <sz val="10"/>
      <name val="Times New Roman"/>
      <family val="1"/>
      <charset val="163"/>
    </font>
    <font>
      <b/>
      <i/>
      <sz val="14"/>
      <name val="Times New Roman"/>
      <family val="1"/>
    </font>
    <font>
      <b/>
      <sz val="12"/>
      <color theme="1"/>
      <name val="Times New Roman"/>
      <family val="1"/>
    </font>
    <font>
      <sz val="12"/>
      <color indexed="8"/>
      <name val="Times New Roman"/>
      <family val="1"/>
    </font>
    <font>
      <b/>
      <sz val="12"/>
      <color indexed="8"/>
      <name val="Times New Roman"/>
      <family val="1"/>
    </font>
    <font>
      <i/>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s>
  <cellStyleXfs count="14">
    <xf numFmtId="0" fontId="0" fillId="0" borderId="0"/>
    <xf numFmtId="165" fontId="2" fillId="0" borderId="0" applyFont="0" applyFill="0" applyBorder="0" applyAlignment="0" applyProtection="0"/>
    <xf numFmtId="164" fontId="7" fillId="0" borderId="0" applyFont="0" applyFill="0" applyBorder="0" applyAlignment="0" applyProtection="0"/>
    <xf numFmtId="0" fontId="9" fillId="0" borderId="0"/>
    <xf numFmtId="0" fontId="5" fillId="0" borderId="0"/>
    <xf numFmtId="0" fontId="22" fillId="0" borderId="0"/>
    <xf numFmtId="164" fontId="7"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28" fillId="0" borderId="0"/>
    <xf numFmtId="164" fontId="7" fillId="0" borderId="0" applyFont="0" applyFill="0" applyBorder="0" applyAlignment="0" applyProtection="0"/>
    <xf numFmtId="0" fontId="1" fillId="0" borderId="0"/>
  </cellStyleXfs>
  <cellXfs count="449">
    <xf numFmtId="0" fontId="0" fillId="0" borderId="0" xfId="0"/>
    <xf numFmtId="0" fontId="0" fillId="0" borderId="0" xfId="0" applyAlignment="1" applyProtection="1">
      <alignment vertical="center"/>
      <protection locked="0"/>
    </xf>
    <xf numFmtId="0" fontId="6" fillId="0" borderId="2" xfId="0" quotePrefix="1" applyFont="1" applyBorder="1" applyAlignment="1" applyProtection="1">
      <alignment horizontal="center" vertical="center" wrapText="1"/>
      <protection locked="0"/>
    </xf>
    <xf numFmtId="0" fontId="8" fillId="0" borderId="0" xfId="0" applyFont="1" applyAlignment="1" applyProtection="1">
      <alignment vertical="center"/>
      <protection locked="0"/>
    </xf>
    <xf numFmtId="0" fontId="10" fillId="0" borderId="2" xfId="3" applyFont="1" applyBorder="1" applyAlignment="1" applyProtection="1">
      <alignment horizontal="center" vertical="center" wrapText="1"/>
      <protection locked="0"/>
    </xf>
    <xf numFmtId="0" fontId="10" fillId="0" borderId="2" xfId="4" applyFont="1" applyBorder="1" applyAlignment="1" applyProtection="1">
      <alignment vertical="center" wrapText="1"/>
      <protection locked="0"/>
    </xf>
    <xf numFmtId="0" fontId="10" fillId="0" borderId="2" xfId="4" applyFont="1" applyBorder="1" applyAlignment="1" applyProtection="1">
      <alignment horizontal="center" vertical="center" wrapText="1"/>
      <protection locked="0"/>
    </xf>
    <xf numFmtId="0" fontId="11" fillId="0" borderId="2" xfId="4" applyFont="1" applyBorder="1" applyAlignment="1" applyProtection="1">
      <alignment vertical="center" wrapText="1"/>
      <protection locked="0"/>
    </xf>
    <xf numFmtId="0" fontId="11" fillId="0" borderId="2" xfId="4" applyFont="1" applyBorder="1" applyAlignment="1" applyProtection="1">
      <alignment horizontal="center" vertical="center" wrapText="1"/>
      <protection locked="0"/>
    </xf>
    <xf numFmtId="0" fontId="11" fillId="0" borderId="2" xfId="4" applyFont="1" applyBorder="1" applyAlignment="1">
      <alignment vertical="center" wrapText="1"/>
    </xf>
    <xf numFmtId="0" fontId="11" fillId="0" borderId="2" xfId="4" applyFont="1" applyBorder="1" applyAlignment="1">
      <alignment horizontal="center" vertical="center" wrapText="1"/>
    </xf>
    <xf numFmtId="0" fontId="10" fillId="0" borderId="2" xfId="3" applyFont="1" applyBorder="1" applyAlignment="1" applyProtection="1">
      <alignment vertical="center" wrapText="1"/>
      <protection locked="0"/>
    </xf>
    <xf numFmtId="0" fontId="11" fillId="0" borderId="2" xfId="4" applyFont="1" applyBorder="1" applyAlignment="1" applyProtection="1">
      <alignment vertical="center"/>
      <protection locked="0"/>
    </xf>
    <xf numFmtId="0" fontId="12" fillId="0" borderId="0" xfId="0" applyFont="1" applyAlignment="1" applyProtection="1">
      <alignment vertical="center"/>
      <protection locked="0"/>
    </xf>
    <xf numFmtId="0" fontId="11" fillId="0" borderId="2" xfId="4" applyFont="1" applyBorder="1" applyAlignment="1" applyProtection="1">
      <alignment horizontal="justify" vertical="center" wrapText="1"/>
      <protection locked="0"/>
    </xf>
    <xf numFmtId="0" fontId="11" fillId="0" borderId="2" xfId="3"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0" fillId="0" borderId="0" xfId="0" applyProtection="1">
      <protection locked="0"/>
    </xf>
    <xf numFmtId="0" fontId="16" fillId="0" borderId="2" xfId="0" applyFont="1" applyBorder="1" applyAlignment="1" applyProtection="1">
      <alignment horizontal="center" vertical="center" wrapText="1"/>
      <protection locked="0"/>
    </xf>
    <xf numFmtId="166" fontId="16" fillId="0" borderId="3" xfId="0" applyNumberFormat="1" applyFont="1" applyBorder="1" applyAlignment="1" applyProtection="1">
      <alignment horizontal="center" vertical="center" wrapText="1"/>
      <protection hidden="1"/>
    </xf>
    <xf numFmtId="0" fontId="16" fillId="0" borderId="2" xfId="0" applyFont="1" applyBorder="1" applyAlignment="1" applyProtection="1">
      <alignment vertical="center" wrapText="1"/>
      <protection locked="0"/>
    </xf>
    <xf numFmtId="43" fontId="16" fillId="0" borderId="2" xfId="0" applyNumberFormat="1" applyFont="1" applyBorder="1" applyAlignment="1" applyProtection="1">
      <alignment horizontal="center" vertical="center" wrapText="1"/>
      <protection locked="0"/>
    </xf>
    <xf numFmtId="43" fontId="16" fillId="0" borderId="2" xfId="0" applyNumberFormat="1" applyFont="1" applyBorder="1" applyAlignment="1" applyProtection="1">
      <alignment horizontal="center" vertical="center" wrapText="1"/>
      <protection hidden="1"/>
    </xf>
    <xf numFmtId="0" fontId="8" fillId="0" borderId="0" xfId="0" applyFont="1" applyProtection="1">
      <protection locked="0"/>
    </xf>
    <xf numFmtId="43" fontId="6" fillId="0" borderId="2" xfId="0" applyNumberFormat="1" applyFont="1" applyBorder="1" applyAlignment="1" applyProtection="1">
      <alignment horizontal="center" vertical="center" wrapText="1"/>
      <protection locked="0"/>
    </xf>
    <xf numFmtId="43" fontId="6" fillId="0" borderId="2" xfId="0" applyNumberFormat="1"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hidden="1"/>
    </xf>
    <xf numFmtId="0" fontId="16" fillId="0" borderId="0" xfId="0" applyFont="1" applyAlignment="1" applyProtection="1">
      <alignment vertical="center"/>
      <protection locked="0"/>
    </xf>
    <xf numFmtId="0" fontId="18" fillId="0" borderId="0" xfId="0" applyFont="1" applyAlignment="1" applyProtection="1">
      <alignment vertical="center"/>
      <protection locked="0"/>
    </xf>
    <xf numFmtId="0" fontId="17" fillId="0" borderId="1" xfId="0" applyFont="1" applyBorder="1" applyAlignment="1" applyProtection="1">
      <alignment horizontal="right" vertical="center"/>
      <protection locked="0"/>
    </xf>
    <xf numFmtId="0" fontId="19" fillId="0" borderId="2" xfId="4" applyFont="1" applyBorder="1" applyAlignment="1">
      <alignment vertical="center" wrapText="1"/>
    </xf>
    <xf numFmtId="0" fontId="11" fillId="0" borderId="2" xfId="0" applyFont="1" applyBorder="1" applyAlignment="1" applyProtection="1">
      <alignment horizontal="center" vertical="center" wrapText="1"/>
      <protection locked="0"/>
    </xf>
    <xf numFmtId="0" fontId="11" fillId="0" borderId="2" xfId="0" applyFont="1" applyBorder="1" applyAlignment="1" applyProtection="1">
      <alignment horizontal="justify" vertical="center" wrapText="1"/>
      <protection locked="0"/>
    </xf>
    <xf numFmtId="0" fontId="17"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165" fontId="21" fillId="0" borderId="2" xfId="1" applyFont="1" applyFill="1" applyBorder="1" applyAlignment="1">
      <alignment horizontal="center" vertical="center" wrapText="1"/>
    </xf>
    <xf numFmtId="0" fontId="23" fillId="0" borderId="2" xfId="0" applyFont="1" applyBorder="1" applyAlignment="1">
      <alignment horizontal="center" vertical="center"/>
    </xf>
    <xf numFmtId="2" fontId="21" fillId="0" borderId="2" xfId="1" quotePrefix="1" applyNumberFormat="1"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vertical="center" wrapText="1"/>
    </xf>
    <xf numFmtId="2" fontId="23" fillId="0" borderId="2" xfId="6" applyNumberFormat="1" applyFont="1" applyFill="1" applyBorder="1" applyAlignment="1">
      <alignment horizontal="center" vertical="center" wrapText="1"/>
    </xf>
    <xf numFmtId="0" fontId="23" fillId="0" borderId="2" xfId="0" applyFont="1" applyBorder="1" applyAlignment="1">
      <alignment horizontal="left" vertical="center" wrapText="1"/>
    </xf>
    <xf numFmtId="2" fontId="23" fillId="0" borderId="2" xfId="0" applyNumberFormat="1" applyFont="1" applyBorder="1" applyAlignment="1">
      <alignment horizontal="center" vertical="center"/>
    </xf>
    <xf numFmtId="0" fontId="21" fillId="0" borderId="2" xfId="0" applyFont="1" applyBorder="1" applyAlignment="1">
      <alignment horizontal="center" vertical="center"/>
    </xf>
    <xf numFmtId="0" fontId="24" fillId="0" borderId="0" xfId="0" applyFont="1"/>
    <xf numFmtId="0" fontId="20" fillId="0" borderId="0" xfId="0" applyFont="1"/>
    <xf numFmtId="0" fontId="21" fillId="0" borderId="2" xfId="0" applyFont="1" applyBorder="1" applyAlignment="1">
      <alignment vertical="center" wrapText="1"/>
    </xf>
    <xf numFmtId="0" fontId="23" fillId="0" borderId="2" xfId="0" applyFont="1" applyBorder="1"/>
    <xf numFmtId="0" fontId="21" fillId="0" borderId="2" xfId="0" applyFont="1" applyBorder="1"/>
    <xf numFmtId="0" fontId="21" fillId="0" borderId="0" xfId="0" applyFont="1"/>
    <xf numFmtId="0" fontId="23" fillId="0" borderId="0" xfId="0" applyFont="1"/>
    <xf numFmtId="0" fontId="21" fillId="0" borderId="2" xfId="0" applyFont="1" applyBorder="1" applyAlignment="1">
      <alignment horizontal="left" vertical="center"/>
    </xf>
    <xf numFmtId="0" fontId="23" fillId="0" borderId="2" xfId="0" applyFont="1" applyBorder="1" applyAlignment="1">
      <alignment horizontal="left" vertical="center"/>
    </xf>
    <xf numFmtId="0" fontId="23" fillId="0" borderId="0" xfId="0" applyFont="1" applyAlignment="1">
      <alignment horizontal="center" vertical="center"/>
    </xf>
    <xf numFmtId="170" fontId="21" fillId="0" borderId="2" xfId="1" applyNumberFormat="1" applyFont="1" applyBorder="1" applyAlignment="1">
      <alignment horizontal="center" vertical="center" wrapText="1"/>
    </xf>
    <xf numFmtId="170" fontId="23" fillId="0" borderId="2" xfId="1" applyNumberFormat="1" applyFont="1" applyBorder="1"/>
    <xf numFmtId="170" fontId="21" fillId="0" borderId="2" xfId="1" applyNumberFormat="1" applyFont="1" applyBorder="1"/>
    <xf numFmtId="170" fontId="24" fillId="0" borderId="0" xfId="1" applyNumberFormat="1" applyFont="1"/>
    <xf numFmtId="169" fontId="23" fillId="0" borderId="2" xfId="1" applyNumberFormat="1" applyFont="1" applyFill="1" applyBorder="1" applyAlignment="1">
      <alignment horizontal="center" vertical="center"/>
    </xf>
    <xf numFmtId="0" fontId="13" fillId="0" borderId="2" xfId="0" applyFont="1" applyBorder="1" applyAlignment="1">
      <alignment vertical="center"/>
    </xf>
    <xf numFmtId="0" fontId="13"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vertical="center" wrapText="1"/>
    </xf>
    <xf numFmtId="43" fontId="29" fillId="0" borderId="0" xfId="10" applyFont="1" applyFill="1" applyAlignment="1" applyProtection="1">
      <alignment vertical="center"/>
      <protection locked="0"/>
    </xf>
    <xf numFmtId="43" fontId="16" fillId="0" borderId="2" xfId="10" applyFont="1" applyFill="1" applyBorder="1" applyAlignment="1" applyProtection="1">
      <alignment horizontal="center" vertical="center" wrapText="1"/>
      <protection locked="0"/>
    </xf>
    <xf numFmtId="0" fontId="30" fillId="0" borderId="2" xfId="3" applyFont="1" applyBorder="1" applyAlignment="1" applyProtection="1">
      <alignment horizontal="center" vertical="center" wrapText="1"/>
      <protection locked="0"/>
    </xf>
    <xf numFmtId="0" fontId="30" fillId="0" borderId="2" xfId="4" applyFont="1" applyBorder="1" applyAlignment="1" applyProtection="1">
      <alignment vertical="center" wrapText="1"/>
      <protection locked="0"/>
    </xf>
    <xf numFmtId="0" fontId="30" fillId="0" borderId="2" xfId="4" applyFont="1" applyBorder="1" applyAlignment="1" applyProtection="1">
      <alignment horizontal="center" vertical="center" wrapText="1"/>
      <protection locked="0"/>
    </xf>
    <xf numFmtId="43" fontId="6" fillId="0" borderId="2" xfId="10" applyFont="1" applyFill="1" applyBorder="1" applyAlignment="1" applyProtection="1">
      <alignment horizontal="center" vertical="center" wrapText="1"/>
      <protection locked="0"/>
    </xf>
    <xf numFmtId="43" fontId="17" fillId="0" borderId="2" xfId="10" applyFont="1" applyFill="1" applyBorder="1" applyAlignment="1" applyProtection="1">
      <alignment horizontal="center" vertical="center" wrapText="1"/>
      <protection locked="0"/>
    </xf>
    <xf numFmtId="43" fontId="5" fillId="0" borderId="0" xfId="10" applyFont="1" applyAlignment="1" applyProtection="1">
      <alignment vertical="center"/>
      <protection locked="0"/>
    </xf>
    <xf numFmtId="43" fontId="6" fillId="0" borderId="2" xfId="10" applyFont="1" applyBorder="1" applyAlignment="1" applyProtection="1">
      <alignment horizontal="center" vertical="center" wrapText="1"/>
      <protection locked="0"/>
    </xf>
    <xf numFmtId="43" fontId="6" fillId="0" borderId="2" xfId="10" quotePrefix="1" applyFont="1" applyBorder="1" applyAlignment="1" applyProtection="1">
      <alignment horizontal="center" vertical="center" wrapText="1"/>
      <protection locked="0"/>
    </xf>
    <xf numFmtId="43" fontId="17" fillId="0" borderId="1" xfId="10" applyFont="1" applyBorder="1" applyAlignment="1" applyProtection="1">
      <alignment horizontal="right" vertical="center"/>
      <protection locked="0"/>
    </xf>
    <xf numFmtId="167" fontId="17" fillId="0" borderId="1" xfId="10" applyNumberFormat="1" applyFont="1" applyBorder="1" applyAlignment="1" applyProtection="1">
      <alignment horizontal="right" vertical="center"/>
      <protection locked="0"/>
    </xf>
    <xf numFmtId="43" fontId="16" fillId="0" borderId="2" xfId="10" applyFont="1" applyBorder="1" applyAlignment="1" applyProtection="1">
      <alignment horizontal="center" vertical="center" wrapText="1"/>
      <protection locked="0"/>
    </xf>
    <xf numFmtId="43" fontId="16" fillId="0" borderId="2" xfId="10" applyFont="1" applyBorder="1" applyAlignment="1" applyProtection="1">
      <alignment horizontal="center" vertical="center" wrapText="1"/>
      <protection hidden="1"/>
    </xf>
    <xf numFmtId="43" fontId="6" fillId="0" borderId="2" xfId="10" applyFont="1" applyBorder="1" applyAlignment="1" applyProtection="1">
      <alignment horizontal="center" vertical="center" wrapText="1"/>
      <protection hidden="1"/>
    </xf>
    <xf numFmtId="43" fontId="17" fillId="0" borderId="2" xfId="10" applyFont="1" applyBorder="1" applyAlignment="1" applyProtection="1">
      <alignment horizontal="center" vertical="center" wrapText="1"/>
      <protection locked="0"/>
    </xf>
    <xf numFmtId="43" fontId="17" fillId="0" borderId="2" xfId="10" applyFont="1" applyBorder="1" applyAlignment="1" applyProtection="1">
      <alignment horizontal="center" vertical="center" wrapText="1"/>
      <protection hidden="1"/>
    </xf>
    <xf numFmtId="43" fontId="16" fillId="0" borderId="0" xfId="10" applyFont="1" applyAlignment="1" applyProtection="1">
      <alignment horizontal="center" vertical="center"/>
      <protection locked="0"/>
    </xf>
    <xf numFmtId="168" fontId="5" fillId="0" borderId="0" xfId="10" applyNumberFormat="1" applyFont="1" applyAlignment="1" applyProtection="1">
      <alignment vertical="center"/>
      <protection locked="0"/>
    </xf>
    <xf numFmtId="0" fontId="16" fillId="0" borderId="0" xfId="0" applyFont="1" applyAlignment="1">
      <alignment vertical="center"/>
    </xf>
    <xf numFmtId="0" fontId="31" fillId="0" borderId="0" xfId="0" applyFont="1" applyAlignment="1">
      <alignment vertical="center"/>
    </xf>
    <xf numFmtId="43" fontId="31" fillId="0" borderId="0" xfId="10" applyFont="1" applyAlignment="1">
      <alignment vertical="center"/>
    </xf>
    <xf numFmtId="43" fontId="31" fillId="0" borderId="0" xfId="10" applyFont="1" applyFill="1" applyAlignment="1">
      <alignment vertical="center"/>
    </xf>
    <xf numFmtId="0" fontId="32" fillId="0" borderId="0" xfId="0" applyFont="1" applyAlignment="1">
      <alignment vertical="center"/>
    </xf>
    <xf numFmtId="0" fontId="34" fillId="0" borderId="2" xfId="0" applyFont="1" applyBorder="1" applyAlignment="1">
      <alignment horizontal="center" vertical="center" wrapText="1"/>
    </xf>
    <xf numFmtId="0" fontId="34" fillId="0" borderId="2" xfId="0" applyFont="1" applyBorder="1" applyAlignment="1">
      <alignment vertical="center" wrapText="1"/>
    </xf>
    <xf numFmtId="43" fontId="34" fillId="0" borderId="2" xfId="10" applyFont="1" applyBorder="1" applyAlignment="1">
      <alignment horizontal="center" vertical="center" wrapText="1"/>
    </xf>
    <xf numFmtId="43" fontId="35" fillId="0" borderId="0" xfId="10" applyFont="1" applyAlignment="1">
      <alignment vertical="center"/>
    </xf>
    <xf numFmtId="0" fontId="35" fillId="0" borderId="0" xfId="0" applyFont="1" applyAlignment="1">
      <alignment vertical="center"/>
    </xf>
    <xf numFmtId="43" fontId="34" fillId="0" borderId="2" xfId="10" applyFont="1" applyFill="1" applyBorder="1" applyAlignment="1">
      <alignment horizontal="center" vertical="center" wrapText="1"/>
    </xf>
    <xf numFmtId="43" fontId="36" fillId="0" borderId="2" xfId="10" applyFont="1" applyFill="1" applyBorder="1" applyAlignment="1">
      <alignment horizontal="center" vertical="center" wrapText="1"/>
    </xf>
    <xf numFmtId="43" fontId="37" fillId="0" borderId="2" xfId="10" applyFont="1" applyBorder="1" applyAlignment="1" applyProtection="1">
      <alignment horizontal="center" vertical="center" wrapText="1"/>
      <protection hidden="1"/>
    </xf>
    <xf numFmtId="43" fontId="37" fillId="0" borderId="2" xfId="10" applyFont="1" applyFill="1" applyBorder="1" applyAlignment="1" applyProtection="1">
      <alignment horizontal="center" vertical="center" wrapText="1"/>
      <protection hidden="1"/>
    </xf>
    <xf numFmtId="0" fontId="37" fillId="0" borderId="2" xfId="0" applyFont="1" applyBorder="1" applyAlignment="1">
      <alignment horizontal="center" vertical="center" wrapText="1"/>
    </xf>
    <xf numFmtId="0" fontId="37" fillId="0" borderId="2" xfId="0" applyFont="1" applyBorder="1" applyAlignment="1">
      <alignment vertical="center" wrapText="1"/>
    </xf>
    <xf numFmtId="43" fontId="37" fillId="2" borderId="2" xfId="10" applyFont="1" applyFill="1" applyBorder="1" applyAlignment="1" applyProtection="1">
      <alignment horizontal="center" vertical="center" wrapText="1"/>
      <protection hidden="1"/>
    </xf>
    <xf numFmtId="0" fontId="34" fillId="2" borderId="2" xfId="0" applyFont="1" applyFill="1" applyBorder="1" applyAlignment="1">
      <alignment horizontal="center" vertical="center" wrapText="1"/>
    </xf>
    <xf numFmtId="0" fontId="34" fillId="2" borderId="2" xfId="0" applyFont="1" applyFill="1" applyBorder="1" applyAlignment="1">
      <alignment vertical="center" wrapText="1"/>
    </xf>
    <xf numFmtId="43" fontId="31" fillId="2" borderId="0" xfId="10" applyFont="1" applyFill="1" applyAlignment="1">
      <alignment vertical="center"/>
    </xf>
    <xf numFmtId="0" fontId="31" fillId="2" borderId="0" xfId="0" applyFont="1" applyFill="1" applyAlignment="1">
      <alignment vertical="center"/>
    </xf>
    <xf numFmtId="171" fontId="37" fillId="0" borderId="2" xfId="10" applyNumberFormat="1" applyFont="1" applyBorder="1" applyAlignment="1">
      <alignment horizontal="center" vertical="center" wrapText="1"/>
    </xf>
    <xf numFmtId="171" fontId="34" fillId="0" borderId="2" xfId="10" applyNumberFormat="1" applyFont="1" applyBorder="1" applyAlignment="1">
      <alignment vertical="center" wrapText="1"/>
    </xf>
    <xf numFmtId="171" fontId="31" fillId="0" borderId="0" xfId="10" applyNumberFormat="1" applyFont="1" applyAlignment="1">
      <alignment vertical="center"/>
    </xf>
    <xf numFmtId="0" fontId="37" fillId="0" borderId="0" xfId="0" applyFont="1" applyAlignment="1">
      <alignment vertical="center"/>
    </xf>
    <xf numFmtId="43" fontId="37" fillId="0" borderId="2" xfId="10" applyFont="1" applyBorder="1" applyAlignment="1">
      <alignment horizontal="center" vertical="center" wrapText="1"/>
    </xf>
    <xf numFmtId="43" fontId="37" fillId="0" borderId="0" xfId="10" applyFont="1" applyAlignment="1">
      <alignment vertical="center"/>
    </xf>
    <xf numFmtId="43" fontId="37" fillId="0" borderId="0" xfId="10" applyFont="1" applyFill="1" applyAlignment="1">
      <alignment vertical="center"/>
    </xf>
    <xf numFmtId="0" fontId="24" fillId="0" borderId="2" xfId="0" applyFont="1" applyBorder="1" applyAlignment="1">
      <alignment horizontal="center" vertical="center"/>
    </xf>
    <xf numFmtId="0" fontId="24" fillId="0" borderId="2" xfId="0" applyFont="1" applyBorder="1" applyAlignme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170" fontId="24" fillId="0" borderId="0" xfId="1" applyNumberFormat="1" applyFont="1" applyBorder="1"/>
    <xf numFmtId="165" fontId="14" fillId="0" borderId="2" xfId="1" applyFont="1" applyFill="1" applyBorder="1" applyAlignment="1" applyProtection="1">
      <alignment horizontal="center" vertical="center" wrapText="1"/>
      <protection locked="0"/>
    </xf>
    <xf numFmtId="0" fontId="16" fillId="0" borderId="0" xfId="0" applyFont="1" applyAlignment="1" applyProtection="1">
      <alignment vertical="center"/>
      <protection hidden="1"/>
    </xf>
    <xf numFmtId="165" fontId="10" fillId="0" borderId="2" xfId="1" applyFont="1" applyFill="1" applyBorder="1" applyAlignment="1" applyProtection="1">
      <alignment horizontal="center" vertical="center" wrapText="1"/>
      <protection locked="0"/>
    </xf>
    <xf numFmtId="165" fontId="10" fillId="0" borderId="2" xfId="1" applyFont="1" applyFill="1" applyBorder="1" applyAlignment="1" applyProtection="1">
      <alignment horizontal="center" vertical="center" wrapText="1"/>
      <protection hidden="1"/>
    </xf>
    <xf numFmtId="0" fontId="23" fillId="0" borderId="0" xfId="0" applyFont="1" applyAlignment="1">
      <alignment horizontal="center" vertical="center" wrapText="1"/>
    </xf>
    <xf numFmtId="0" fontId="21" fillId="0" borderId="2" xfId="7" applyFont="1" applyBorder="1" applyAlignment="1">
      <alignment horizontal="center" vertical="center" wrapText="1"/>
    </xf>
    <xf numFmtId="1" fontId="23" fillId="0" borderId="2" xfId="1" applyNumberFormat="1" applyFont="1" applyFill="1" applyBorder="1" applyAlignment="1">
      <alignment horizontal="center" vertical="center" wrapText="1"/>
    </xf>
    <xf numFmtId="165" fontId="23" fillId="0" borderId="0" xfId="1" applyFont="1" applyFill="1" applyAlignment="1">
      <alignment horizontal="right" vertical="center"/>
    </xf>
    <xf numFmtId="165" fontId="21" fillId="0" borderId="2" xfId="1" applyFont="1" applyFill="1" applyBorder="1" applyAlignment="1">
      <alignment horizontal="right" vertical="center" wrapText="1"/>
    </xf>
    <xf numFmtId="165" fontId="23" fillId="0" borderId="2" xfId="1" applyFont="1" applyFill="1" applyBorder="1" applyAlignment="1">
      <alignment horizontal="right" vertical="center"/>
    </xf>
    <xf numFmtId="165" fontId="23" fillId="0" borderId="2" xfId="1" applyFont="1" applyFill="1" applyBorder="1" applyAlignment="1">
      <alignment horizontal="right" vertical="center" wrapText="1"/>
    </xf>
    <xf numFmtId="165" fontId="21" fillId="0" borderId="2" xfId="1" applyFont="1" applyFill="1" applyBorder="1" applyAlignment="1">
      <alignment horizontal="right" vertical="center"/>
    </xf>
    <xf numFmtId="0" fontId="21" fillId="0" borderId="2" xfId="0" quotePrefix="1" applyFont="1" applyBorder="1" applyAlignment="1">
      <alignment horizontal="center" vertical="center" wrapText="1"/>
    </xf>
    <xf numFmtId="4" fontId="23" fillId="0" borderId="2" xfId="0" applyNumberFormat="1" applyFont="1" applyBorder="1" applyAlignment="1">
      <alignment horizontal="center" vertical="center" wrapText="1"/>
    </xf>
    <xf numFmtId="0" fontId="23" fillId="0" borderId="2" xfId="0" applyFont="1" applyBorder="1" applyAlignment="1">
      <alignment horizontal="justify" vertical="center" wrapText="1"/>
    </xf>
    <xf numFmtId="0" fontId="14" fillId="0" borderId="0" xfId="0" applyFont="1"/>
    <xf numFmtId="0" fontId="27" fillId="0" borderId="2" xfId="0" applyFont="1" applyBorder="1" applyAlignment="1">
      <alignment horizontal="center" vertical="center"/>
    </xf>
    <xf numFmtId="0" fontId="25" fillId="0" borderId="0" xfId="0" applyFont="1"/>
    <xf numFmtId="2" fontId="23" fillId="0" borderId="0" xfId="0" applyNumberFormat="1" applyFont="1"/>
    <xf numFmtId="0" fontId="14" fillId="0" borderId="2" xfId="0" applyFont="1" applyBorder="1"/>
    <xf numFmtId="171" fontId="40" fillId="0" borderId="2" xfId="10" applyNumberFormat="1" applyFont="1" applyFill="1" applyBorder="1" applyAlignment="1">
      <alignment horizontal="center" vertical="center" wrapText="1"/>
    </xf>
    <xf numFmtId="0" fontId="25" fillId="0" borderId="0" xfId="0" applyFont="1" applyProtection="1">
      <protection locked="0"/>
    </xf>
    <xf numFmtId="0" fontId="39" fillId="0" borderId="0" xfId="0" applyFont="1" applyProtection="1">
      <protection locked="0"/>
    </xf>
    <xf numFmtId="165" fontId="39" fillId="0" borderId="0" xfId="1" applyFont="1" applyFill="1" applyAlignment="1" applyProtection="1">
      <alignment horizontal="center" vertical="center"/>
      <protection locked="0"/>
    </xf>
    <xf numFmtId="0" fontId="42" fillId="0" borderId="0" xfId="0" applyFont="1" applyProtection="1">
      <protection locked="0"/>
    </xf>
    <xf numFmtId="0" fontId="25" fillId="0" borderId="2" xfId="0" quotePrefix="1" applyFont="1" applyBorder="1" applyAlignment="1" applyProtection="1">
      <alignment horizontal="center" vertical="center" wrapText="1"/>
      <protection locked="0"/>
    </xf>
    <xf numFmtId="165" fontId="25" fillId="0" borderId="2" xfId="1" quotePrefix="1" applyFont="1" applyFill="1" applyBorder="1" applyAlignment="1" applyProtection="1">
      <alignment horizontal="center" vertical="center" wrapText="1"/>
      <protection locked="0" hidden="1"/>
    </xf>
    <xf numFmtId="0" fontId="43" fillId="0" borderId="0" xfId="0" applyFont="1" applyProtection="1">
      <protection locked="0"/>
    </xf>
    <xf numFmtId="0" fontId="25" fillId="0" borderId="2" xfId="0" applyFont="1" applyBorder="1" applyAlignment="1" applyProtection="1">
      <alignment vertical="center"/>
      <protection locked="0"/>
    </xf>
    <xf numFmtId="0" fontId="14" fillId="0" borderId="2" xfId="0" applyFont="1" applyBorder="1" applyAlignment="1" applyProtection="1">
      <alignment horizontal="center" vertical="center" wrapText="1"/>
      <protection locked="0"/>
    </xf>
    <xf numFmtId="0" fontId="14" fillId="0" borderId="2" xfId="0" applyFont="1" applyBorder="1" applyAlignment="1" applyProtection="1">
      <alignment vertical="center"/>
      <protection locked="0"/>
    </xf>
    <xf numFmtId="165" fontId="14" fillId="0" borderId="2" xfId="1" quotePrefix="1" applyFont="1" applyFill="1" applyBorder="1" applyAlignment="1" applyProtection="1">
      <alignment horizontal="center" vertical="center" wrapText="1"/>
      <protection locked="0" hidden="1"/>
    </xf>
    <xf numFmtId="0" fontId="15" fillId="0" borderId="2" xfId="0" applyFont="1" applyBorder="1" applyAlignment="1" applyProtection="1">
      <alignment vertical="center"/>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pplyProtection="1">
      <alignment horizontal="justify" vertical="center"/>
      <protection locked="0"/>
    </xf>
    <xf numFmtId="0" fontId="44" fillId="0" borderId="0" xfId="0" applyFont="1" applyAlignment="1" applyProtection="1">
      <alignment vertical="center"/>
      <protection locked="0"/>
    </xf>
    <xf numFmtId="43" fontId="45" fillId="0" borderId="2" xfId="10" applyFont="1" applyFill="1" applyBorder="1" applyAlignment="1" applyProtection="1">
      <alignment horizontal="center" vertical="center" wrapText="1"/>
      <protection locked="0"/>
    </xf>
    <xf numFmtId="0" fontId="16" fillId="0" borderId="0" xfId="0" applyFont="1" applyProtection="1">
      <protection locked="0"/>
    </xf>
    <xf numFmtId="0" fontId="38" fillId="0" borderId="2" xfId="0" applyFont="1" applyBorder="1" applyAlignment="1">
      <alignment vertical="center"/>
    </xf>
    <xf numFmtId="0" fontId="38" fillId="0" borderId="2" xfId="0" applyFont="1" applyBorder="1" applyAlignment="1">
      <alignment horizontal="center" vertical="center" wrapText="1"/>
    </xf>
    <xf numFmtId="0" fontId="38" fillId="0" borderId="2" xfId="0" applyFont="1" applyBorder="1" applyAlignment="1">
      <alignment vertical="center" wrapText="1"/>
    </xf>
    <xf numFmtId="0" fontId="13" fillId="0" borderId="0" xfId="0" applyFont="1"/>
    <xf numFmtId="0" fontId="6" fillId="0" borderId="0" xfId="0" applyFont="1" applyAlignment="1">
      <alignment vertical="center" wrapText="1"/>
    </xf>
    <xf numFmtId="0" fontId="13" fillId="0" borderId="2" xfId="0" applyFont="1" applyBorder="1"/>
    <xf numFmtId="164" fontId="13" fillId="0" borderId="2" xfId="0" applyNumberFormat="1" applyFont="1" applyBorder="1"/>
    <xf numFmtId="0" fontId="23" fillId="0" borderId="7" xfId="0" applyFont="1" applyBorder="1" applyAlignment="1">
      <alignment horizontal="center" vertical="center" wrapText="1"/>
    </xf>
    <xf numFmtId="1" fontId="23" fillId="0" borderId="0" xfId="0" applyNumberFormat="1" applyFont="1" applyAlignment="1">
      <alignment horizontal="center" vertical="center"/>
    </xf>
    <xf numFmtId="1" fontId="21" fillId="0" borderId="2"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wrapText="1"/>
    </xf>
    <xf numFmtId="0" fontId="23" fillId="0" borderId="0" xfId="0" applyFont="1" applyAlignment="1">
      <alignment horizontal="center"/>
    </xf>
    <xf numFmtId="0" fontId="21" fillId="0" borderId="0" xfId="0" applyFont="1" applyAlignment="1">
      <alignment vertical="center" wrapText="1"/>
    </xf>
    <xf numFmtId="0" fontId="21" fillId="0" borderId="0" xfId="0" applyFont="1" applyAlignment="1">
      <alignment wrapText="1"/>
    </xf>
    <xf numFmtId="1" fontId="23" fillId="0" borderId="2" xfId="0" applyNumberFormat="1" applyFont="1" applyBorder="1" applyAlignment="1">
      <alignment horizontal="center" vertical="center" wrapText="1"/>
    </xf>
    <xf numFmtId="165" fontId="23" fillId="0" borderId="0" xfId="0" applyNumberFormat="1" applyFont="1" applyAlignment="1">
      <alignment vertical="center" wrapText="1"/>
    </xf>
    <xf numFmtId="0" fontId="23" fillId="0" borderId="0" xfId="0" applyFont="1" applyAlignment="1">
      <alignment vertical="center" wrapText="1"/>
    </xf>
    <xf numFmtId="1" fontId="23" fillId="0" borderId="2" xfId="0" applyNumberFormat="1" applyFont="1" applyBorder="1" applyAlignment="1">
      <alignment horizontal="center" vertical="center"/>
    </xf>
    <xf numFmtId="0" fontId="40" fillId="0" borderId="2" xfId="0" applyFont="1" applyBorder="1" applyAlignment="1">
      <alignment horizontal="left" vertical="center" wrapText="1"/>
    </xf>
    <xf numFmtId="0" fontId="40" fillId="0" borderId="2" xfId="0" applyFont="1" applyBorder="1" applyAlignment="1">
      <alignment horizontal="center" vertical="center" wrapText="1"/>
    </xf>
    <xf numFmtId="0" fontId="40" fillId="0" borderId="0" xfId="0" applyFont="1" applyAlignment="1">
      <alignment vertical="center"/>
    </xf>
    <xf numFmtId="0" fontId="23" fillId="0" borderId="2" xfId="9" applyFont="1" applyBorder="1" applyAlignment="1">
      <alignment horizontal="center" vertical="center" wrapText="1"/>
    </xf>
    <xf numFmtId="0" fontId="23" fillId="0" borderId="7" xfId="0" applyFont="1" applyBorder="1" applyAlignment="1">
      <alignment horizontal="left" vertical="center" wrapText="1"/>
    </xf>
    <xf numFmtId="0" fontId="21" fillId="0" borderId="2" xfId="7" applyFont="1" applyBorder="1" applyAlignment="1">
      <alignment horizontal="left" vertical="center" wrapText="1"/>
    </xf>
    <xf numFmtId="0" fontId="23" fillId="0" borderId="2" xfId="7" applyFont="1" applyBorder="1" applyAlignment="1">
      <alignment horizontal="center" vertical="center"/>
    </xf>
    <xf numFmtId="0" fontId="23" fillId="0" borderId="2" xfId="7" applyFont="1" applyBorder="1" applyAlignment="1">
      <alignment horizontal="left" vertical="center"/>
    </xf>
    <xf numFmtId="0" fontId="23" fillId="0" borderId="2" xfId="7" applyFont="1" applyBorder="1" applyAlignment="1">
      <alignment horizontal="center" vertical="center" wrapText="1"/>
    </xf>
    <xf numFmtId="1" fontId="23" fillId="0" borderId="2" xfId="7" applyNumberFormat="1" applyFont="1" applyBorder="1" applyAlignment="1">
      <alignment horizontal="center" vertical="center" wrapText="1"/>
    </xf>
    <xf numFmtId="0" fontId="23" fillId="0" borderId="7" xfId="0" applyFont="1" applyBorder="1" applyAlignment="1">
      <alignment vertical="center" wrapText="1"/>
    </xf>
    <xf numFmtId="0" fontId="23" fillId="0" borderId="7" xfId="7" applyFont="1" applyBorder="1" applyAlignment="1">
      <alignment horizontal="center" vertical="center" wrapText="1"/>
    </xf>
    <xf numFmtId="1" fontId="23" fillId="0" borderId="2" xfId="7" applyNumberFormat="1" applyFont="1" applyBorder="1" applyAlignment="1">
      <alignment horizontal="center" vertical="center"/>
    </xf>
    <xf numFmtId="0" fontId="23" fillId="0" borderId="7" xfId="7" applyFont="1" applyBorder="1" applyAlignment="1">
      <alignment horizontal="left" vertical="center" wrapText="1"/>
    </xf>
    <xf numFmtId="0" fontId="21" fillId="0" borderId="2" xfId="7" applyFont="1" applyBorder="1" applyAlignment="1">
      <alignment horizontal="center" vertical="center"/>
    </xf>
    <xf numFmtId="172" fontId="23" fillId="0" borderId="2" xfId="0" applyNumberFormat="1" applyFont="1" applyBorder="1" applyAlignment="1">
      <alignment horizontal="center" vertical="center" wrapText="1"/>
    </xf>
    <xf numFmtId="0" fontId="23" fillId="0" borderId="2" xfId="9" applyFont="1" applyBorder="1" applyAlignment="1">
      <alignment horizontal="center" vertical="center"/>
    </xf>
    <xf numFmtId="0" fontId="23" fillId="0" borderId="2" xfId="9" applyFont="1" applyBorder="1" applyAlignment="1">
      <alignment horizontal="left" vertical="center" wrapText="1"/>
    </xf>
    <xf numFmtId="1" fontId="23" fillId="0" borderId="2" xfId="9" applyNumberFormat="1" applyFont="1" applyBorder="1" applyAlignment="1">
      <alignment horizontal="center" vertical="center"/>
    </xf>
    <xf numFmtId="1" fontId="23" fillId="0" borderId="2" xfId="9" applyNumberFormat="1" applyFont="1" applyBorder="1" applyAlignment="1">
      <alignment horizontal="center" vertical="center" wrapText="1"/>
    </xf>
    <xf numFmtId="0" fontId="23" fillId="0" borderId="2" xfId="4" applyFont="1" applyBorder="1" applyAlignment="1">
      <alignment horizontal="center" vertical="center"/>
    </xf>
    <xf numFmtId="1" fontId="23" fillId="0" borderId="2" xfId="4" applyNumberFormat="1" applyFont="1" applyBorder="1" applyAlignment="1">
      <alignment horizontal="center" vertical="center"/>
    </xf>
    <xf numFmtId="0" fontId="23" fillId="0" borderId="7" xfId="0" applyFont="1" applyBorder="1" applyAlignment="1">
      <alignment vertical="center"/>
    </xf>
    <xf numFmtId="173" fontId="23" fillId="0" borderId="2" xfId="0" applyNumberFormat="1" applyFont="1" applyBorder="1" applyAlignment="1">
      <alignment horizontal="center" vertical="center"/>
    </xf>
    <xf numFmtId="4" fontId="23" fillId="0" borderId="2" xfId="0" applyNumberFormat="1" applyFont="1" applyBorder="1" applyAlignment="1">
      <alignment horizontal="center" vertical="center"/>
    </xf>
    <xf numFmtId="0" fontId="23" fillId="0" borderId="2" xfId="11" applyFont="1" applyBorder="1" applyAlignment="1">
      <alignment horizontal="center" vertical="center" wrapText="1"/>
    </xf>
    <xf numFmtId="0" fontId="23" fillId="0" borderId="2" xfId="11" applyFont="1" applyBorder="1" applyAlignment="1">
      <alignment horizontal="left" vertical="center" wrapText="1"/>
    </xf>
    <xf numFmtId="1" fontId="23" fillId="0" borderId="2" xfId="11" applyNumberFormat="1" applyFont="1" applyBorder="1" applyAlignment="1">
      <alignment horizontal="center" vertical="center" wrapText="1"/>
    </xf>
    <xf numFmtId="0" fontId="21" fillId="0" borderId="2" xfId="11" applyFont="1" applyBorder="1" applyAlignment="1">
      <alignment horizontal="center" vertical="center" wrapText="1"/>
    </xf>
    <xf numFmtId="2" fontId="23" fillId="0" borderId="2" xfId="0" applyNumberFormat="1" applyFont="1" applyBorder="1" applyAlignment="1">
      <alignment horizontal="right" vertical="center" wrapText="1"/>
    </xf>
    <xf numFmtId="1" fontId="21" fillId="0" borderId="2" xfId="0" applyNumberFormat="1" applyFont="1" applyBorder="1" applyAlignment="1">
      <alignment horizontal="center" vertical="center"/>
    </xf>
    <xf numFmtId="0" fontId="23" fillId="0" borderId="2" xfId="4" applyFont="1" applyBorder="1" applyAlignment="1">
      <alignment horizontal="center" vertical="center" wrapText="1"/>
    </xf>
    <xf numFmtId="172" fontId="21" fillId="0" borderId="2" xfId="0" applyNumberFormat="1" applyFont="1" applyBorder="1" applyAlignment="1">
      <alignment horizontal="center" vertical="center" wrapText="1"/>
    </xf>
    <xf numFmtId="0" fontId="23" fillId="0" borderId="0" xfId="0" applyFont="1" applyAlignment="1">
      <alignment horizontal="left" vertical="center"/>
    </xf>
    <xf numFmtId="0" fontId="23" fillId="0" borderId="2" xfId="0" quotePrefix="1" applyFont="1" applyBorder="1" applyAlignment="1" applyProtection="1">
      <alignment horizontal="center" vertical="center" wrapText="1"/>
      <protection locked="0"/>
    </xf>
    <xf numFmtId="165" fontId="23" fillId="0" borderId="2" xfId="1" quotePrefix="1"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43" fontId="11" fillId="0" borderId="1" xfId="10" applyFont="1" applyFill="1" applyBorder="1" applyAlignment="1" applyProtection="1">
      <alignment horizontal="right" vertical="center"/>
      <protection locked="0"/>
    </xf>
    <xf numFmtId="167" fontId="11" fillId="0" borderId="1" xfId="10" applyNumberFormat="1" applyFont="1" applyFill="1" applyBorder="1" applyAlignment="1" applyProtection="1">
      <alignment horizontal="right" vertical="center"/>
      <protection locked="0"/>
    </xf>
    <xf numFmtId="43" fontId="30" fillId="0" borderId="10" xfId="10" applyFont="1" applyFill="1" applyBorder="1" applyAlignment="1" applyProtection="1">
      <alignment horizontal="center" vertical="center" wrapText="1"/>
      <protection locked="0"/>
    </xf>
    <xf numFmtId="43" fontId="30" fillId="0" borderId="4" xfId="10" applyFont="1" applyFill="1" applyBorder="1" applyAlignment="1" applyProtection="1">
      <alignment horizontal="center" vertical="center" wrapText="1"/>
      <protection locked="0"/>
    </xf>
    <xf numFmtId="43" fontId="30" fillId="0" borderId="3" xfId="10" applyFont="1" applyFill="1" applyBorder="1" applyAlignment="1" applyProtection="1">
      <alignment horizontal="center" vertical="center" wrapText="1"/>
      <protection hidden="1"/>
    </xf>
    <xf numFmtId="43" fontId="10" fillId="0" borderId="2" xfId="10" quotePrefix="1" applyFont="1" applyFill="1" applyBorder="1" applyAlignment="1" applyProtection="1">
      <alignment horizontal="center" vertical="center" wrapText="1"/>
      <protection locked="0"/>
    </xf>
    <xf numFmtId="43" fontId="30" fillId="0" borderId="2" xfId="10" applyFont="1" applyFill="1" applyBorder="1" applyAlignment="1" applyProtection="1">
      <alignment horizontal="center" vertical="center" wrapText="1"/>
      <protection locked="0"/>
    </xf>
    <xf numFmtId="43" fontId="30" fillId="0" borderId="2" xfId="10" applyFont="1" applyFill="1" applyBorder="1" applyAlignment="1" applyProtection="1">
      <alignment horizontal="center" vertical="center" wrapText="1"/>
      <protection hidden="1"/>
    </xf>
    <xf numFmtId="43" fontId="10" fillId="0" borderId="2" xfId="10" applyFont="1" applyFill="1" applyBorder="1" applyAlignment="1" applyProtection="1">
      <alignment horizontal="center" vertical="center" wrapText="1"/>
      <protection locked="0"/>
    </xf>
    <xf numFmtId="43" fontId="10" fillId="0" borderId="2" xfId="10" applyFont="1" applyFill="1" applyBorder="1" applyAlignment="1" applyProtection="1">
      <alignment horizontal="center" vertical="center" wrapText="1"/>
      <protection hidden="1"/>
    </xf>
    <xf numFmtId="0" fontId="30"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11" fillId="0" borderId="1" xfId="0" applyFont="1" applyFill="1" applyBorder="1" applyAlignment="1" applyProtection="1">
      <alignment horizontal="right" vertical="center"/>
      <protection locked="0"/>
    </xf>
    <xf numFmtId="0" fontId="10" fillId="0" borderId="2" xfId="0" quotePrefix="1"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2" xfId="3" applyFont="1" applyFill="1" applyBorder="1" applyAlignment="1" applyProtection="1">
      <alignment horizontal="center" vertical="center" wrapText="1"/>
      <protection locked="0"/>
    </xf>
    <xf numFmtId="0" fontId="30" fillId="0" borderId="2" xfId="4" applyFont="1" applyFill="1" applyBorder="1" applyAlignment="1" applyProtection="1">
      <alignment vertical="center" wrapText="1"/>
      <protection locked="0"/>
    </xf>
    <xf numFmtId="0" fontId="30" fillId="0" borderId="2" xfId="4" applyFont="1" applyFill="1" applyBorder="1" applyAlignment="1" applyProtection="1">
      <alignment horizontal="center" vertical="center" wrapText="1"/>
      <protection locked="0"/>
    </xf>
    <xf numFmtId="0" fontId="48" fillId="0" borderId="0" xfId="0" applyFont="1" applyFill="1" applyAlignment="1" applyProtection="1">
      <alignment vertical="center"/>
      <protection locked="0"/>
    </xf>
    <xf numFmtId="0" fontId="10" fillId="0" borderId="2" xfId="3" applyFont="1" applyFill="1" applyBorder="1" applyAlignment="1" applyProtection="1">
      <alignment vertical="center" wrapText="1"/>
      <protection locked="0"/>
    </xf>
    <xf numFmtId="0" fontId="10" fillId="0" borderId="2" xfId="3" applyFont="1" applyFill="1" applyBorder="1" applyAlignment="1" applyProtection="1">
      <alignment horizontal="center" vertical="center" wrapText="1"/>
      <protection locked="0"/>
    </xf>
    <xf numFmtId="0" fontId="10" fillId="0" borderId="2" xfId="4" applyFont="1" applyFill="1" applyBorder="1" applyAlignment="1" applyProtection="1">
      <alignment vertical="center" wrapText="1"/>
      <protection locked="0"/>
    </xf>
    <xf numFmtId="0" fontId="10" fillId="0" borderId="2" xfId="4" applyFont="1" applyFill="1" applyBorder="1" applyAlignment="1" applyProtection="1">
      <alignment horizontal="center" vertical="center" wrapText="1"/>
      <protection locked="0"/>
    </xf>
    <xf numFmtId="0" fontId="11" fillId="0" borderId="2" xfId="4" applyFont="1" applyFill="1" applyBorder="1" applyAlignment="1" applyProtection="1">
      <alignment vertical="center" wrapText="1"/>
      <protection locked="0"/>
    </xf>
    <xf numFmtId="0" fontId="11" fillId="0" borderId="2" xfId="4" applyFont="1" applyFill="1" applyBorder="1" applyAlignment="1" applyProtection="1">
      <alignment horizontal="center" vertical="center" wrapText="1"/>
      <protection locked="0"/>
    </xf>
    <xf numFmtId="0" fontId="11" fillId="0" borderId="2" xfId="4" applyFont="1" applyFill="1" applyBorder="1" applyAlignment="1">
      <alignment vertical="center" wrapText="1"/>
    </xf>
    <xf numFmtId="0" fontId="11" fillId="0" borderId="2" xfId="4" applyFont="1" applyFill="1" applyBorder="1" applyAlignment="1">
      <alignment horizontal="center" vertical="center" wrapText="1"/>
    </xf>
    <xf numFmtId="0" fontId="49" fillId="0" borderId="0" xfId="0" applyFont="1" applyFill="1" applyAlignment="1" applyProtection="1">
      <alignment vertical="center"/>
      <protection locked="0"/>
    </xf>
    <xf numFmtId="0" fontId="11" fillId="0" borderId="2" xfId="4" applyFont="1" applyFill="1" applyBorder="1" applyAlignment="1" applyProtection="1">
      <alignment horizontal="justify" vertical="center" wrapText="1"/>
      <protection locked="0"/>
    </xf>
    <xf numFmtId="0" fontId="30" fillId="0" borderId="2" xfId="0" applyFont="1" applyFill="1" applyBorder="1" applyAlignment="1" applyProtection="1">
      <alignment vertical="center" wrapText="1"/>
      <protection locked="0"/>
    </xf>
    <xf numFmtId="0" fontId="11" fillId="0" borderId="0" xfId="0" applyFont="1" applyFill="1" applyAlignment="1" applyProtection="1">
      <alignment vertical="center"/>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165" fontId="25" fillId="0" borderId="2" xfId="1" applyFont="1" applyFill="1" applyBorder="1" applyAlignment="1" applyProtection="1">
      <alignment horizontal="center" vertical="center" wrapText="1"/>
      <protection locked="0"/>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3" fillId="0" borderId="0" xfId="0" applyFont="1" applyAlignment="1">
      <alignment vertical="center"/>
    </xf>
    <xf numFmtId="0" fontId="4" fillId="0" borderId="0" xfId="0" applyFont="1"/>
    <xf numFmtId="165" fontId="3" fillId="0" borderId="8" xfId="1" applyFont="1" applyFill="1" applyBorder="1" applyAlignment="1">
      <alignment horizontal="center" vertical="center" wrapText="1"/>
    </xf>
    <xf numFmtId="0" fontId="3" fillId="0" borderId="4" xfId="0" applyFont="1" applyBorder="1" applyAlignment="1">
      <alignment vertical="center" wrapText="1"/>
    </xf>
    <xf numFmtId="0" fontId="3" fillId="0" borderId="2" xfId="0" applyFont="1" applyBorder="1" applyAlignment="1">
      <alignment horizontal="center" vertical="center" wrapText="1"/>
    </xf>
    <xf numFmtId="0" fontId="4" fillId="0" borderId="0" xfId="0" applyFont="1" applyAlignment="1">
      <alignment vertical="center"/>
    </xf>
    <xf numFmtId="0" fontId="50" fillId="3" borderId="2" xfId="0" applyFont="1" applyFill="1" applyBorder="1" applyAlignment="1">
      <alignment horizontal="center" vertical="center" wrapText="1"/>
    </xf>
    <xf numFmtId="0" fontId="50" fillId="3" borderId="2" xfId="0" applyFont="1" applyFill="1" applyBorder="1" applyAlignment="1">
      <alignment vertical="center" wrapText="1"/>
    </xf>
    <xf numFmtId="4" fontId="21" fillId="0" borderId="2" xfId="0" applyNumberFormat="1" applyFont="1" applyBorder="1"/>
    <xf numFmtId="0" fontId="51" fillId="0" borderId="2" xfId="0" applyFont="1" applyBorder="1" applyAlignment="1">
      <alignment horizontal="center" vertical="center" wrapText="1"/>
    </xf>
    <xf numFmtId="0" fontId="51" fillId="0" borderId="2" xfId="0" applyFont="1" applyBorder="1" applyAlignment="1">
      <alignment vertical="center" wrapText="1"/>
    </xf>
    <xf numFmtId="0" fontId="51" fillId="0" borderId="2" xfId="0" applyFont="1" applyBorder="1" applyAlignment="1">
      <alignment horizontal="center" vertical="center"/>
    </xf>
    <xf numFmtId="2" fontId="51" fillId="0" borderId="2" xfId="0" applyNumberFormat="1" applyFont="1" applyBorder="1" applyAlignment="1">
      <alignment vertical="center"/>
    </xf>
    <xf numFmtId="0" fontId="51" fillId="0" borderId="2" xfId="0" applyFont="1" applyBorder="1" applyAlignment="1">
      <alignment vertical="center"/>
    </xf>
    <xf numFmtId="0" fontId="52" fillId="3" borderId="2" xfId="0" applyFont="1" applyFill="1" applyBorder="1" applyAlignment="1">
      <alignment vertical="center" wrapText="1"/>
    </xf>
    <xf numFmtId="2" fontId="51" fillId="0" borderId="2" xfId="0" applyNumberFormat="1" applyFont="1" applyBorder="1" applyAlignment="1">
      <alignment horizontal="right" vertical="center"/>
    </xf>
    <xf numFmtId="0" fontId="53" fillId="0" borderId="2" xfId="0" applyFont="1" applyBorder="1" applyAlignment="1">
      <alignment vertical="center" wrapText="1"/>
    </xf>
    <xf numFmtId="0" fontId="53" fillId="0" borderId="2" xfId="0" applyFont="1" applyBorder="1" applyAlignment="1">
      <alignment horizontal="center" vertical="center"/>
    </xf>
    <xf numFmtId="2" fontId="53" fillId="0" borderId="2" xfId="0" applyNumberFormat="1" applyFont="1" applyBorder="1" applyAlignment="1">
      <alignment horizontal="center" vertical="center"/>
    </xf>
    <xf numFmtId="2" fontId="53" fillId="0" borderId="2" xfId="0" applyNumberFormat="1" applyFont="1" applyBorder="1" applyAlignment="1">
      <alignment horizontal="right" vertical="center"/>
    </xf>
    <xf numFmtId="2" fontId="51" fillId="0" borderId="2" xfId="0" applyNumberFormat="1" applyFont="1" applyBorder="1"/>
    <xf numFmtId="0" fontId="53" fillId="0" borderId="2" xfId="0" applyFont="1" applyBorder="1" applyAlignment="1">
      <alignment horizontal="right" vertical="center"/>
    </xf>
    <xf numFmtId="0" fontId="51" fillId="0" borderId="2" xfId="0" applyFont="1" applyBorder="1"/>
    <xf numFmtId="0" fontId="53" fillId="0" borderId="2" xfId="0" applyFont="1" applyBorder="1" applyAlignment="1">
      <alignment horizontal="center" vertical="center" wrapText="1"/>
    </xf>
    <xf numFmtId="2" fontId="53" fillId="0" borderId="2" xfId="6" applyNumberFormat="1" applyFont="1" applyFill="1" applyBorder="1" applyAlignment="1">
      <alignment horizontal="right" vertical="center" wrapText="1"/>
    </xf>
    <xf numFmtId="2" fontId="51" fillId="0" borderId="2" xfId="6" applyNumberFormat="1" applyFont="1" applyFill="1" applyBorder="1" applyAlignment="1">
      <alignment horizontal="center" vertical="center" wrapText="1"/>
    </xf>
    <xf numFmtId="2" fontId="51"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165" fontId="30" fillId="0" borderId="3" xfId="1" applyFont="1" applyFill="1" applyBorder="1" applyAlignment="1" applyProtection="1">
      <alignment horizontal="center" vertical="center" wrapText="1"/>
      <protection hidden="1"/>
    </xf>
    <xf numFmtId="165" fontId="10" fillId="0" borderId="2" xfId="1" quotePrefix="1" applyFont="1" applyFill="1" applyBorder="1" applyAlignment="1" applyProtection="1">
      <alignment horizontal="center" vertical="center" wrapText="1"/>
      <protection locked="0"/>
    </xf>
    <xf numFmtId="165" fontId="30" fillId="0" borderId="2" xfId="1" applyFont="1" applyFill="1" applyBorder="1" applyAlignment="1" applyProtection="1">
      <alignment horizontal="center" vertical="center" wrapText="1"/>
      <protection locked="0"/>
    </xf>
    <xf numFmtId="165" fontId="30" fillId="0" borderId="2" xfId="1" applyFont="1" applyFill="1" applyBorder="1" applyAlignment="1" applyProtection="1">
      <alignment horizontal="center" vertical="center" wrapText="1"/>
      <protection hidden="1"/>
    </xf>
    <xf numFmtId="165" fontId="11" fillId="0" borderId="2" xfId="1" applyFont="1" applyFill="1" applyBorder="1" applyAlignment="1" applyProtection="1">
      <alignment horizontal="center" vertical="center" wrapText="1"/>
      <protection locked="0"/>
    </xf>
    <xf numFmtId="165" fontId="11" fillId="0" borderId="2" xfId="1" applyFont="1" applyFill="1" applyBorder="1" applyAlignment="1" applyProtection="1">
      <alignment horizontal="center" vertical="center" wrapText="1"/>
      <protection hidden="1"/>
    </xf>
    <xf numFmtId="165" fontId="29" fillId="0" borderId="0" xfId="1" applyFont="1" applyFill="1" applyAlignment="1" applyProtection="1">
      <alignment vertical="center"/>
      <protection locked="0"/>
    </xf>
    <xf numFmtId="0" fontId="11" fillId="0" borderId="1"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54" fillId="0" borderId="0" xfId="0" applyFont="1" applyFill="1" applyAlignment="1">
      <alignment vertical="center" wrapText="1"/>
    </xf>
    <xf numFmtId="0" fontId="10" fillId="0" borderId="2" xfId="4" applyFont="1" applyFill="1" applyBorder="1" applyAlignment="1" applyProtection="1">
      <alignment horizontal="justify" vertical="center" wrapText="1"/>
      <protection locked="0"/>
    </xf>
    <xf numFmtId="0" fontId="29" fillId="0" borderId="0" xfId="0" applyFont="1" applyFill="1" applyAlignment="1" applyProtection="1">
      <alignment vertical="center"/>
      <protection locked="0"/>
    </xf>
    <xf numFmtId="0" fontId="10" fillId="0" borderId="2" xfId="4" applyFont="1" applyFill="1" applyBorder="1" applyAlignment="1" applyProtection="1">
      <alignment vertical="center"/>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165" fontId="25" fillId="0" borderId="2" xfId="1" applyFont="1" applyFill="1" applyBorder="1" applyAlignment="1" applyProtection="1">
      <alignment horizontal="center" vertical="center" wrapText="1"/>
      <protection locked="0"/>
    </xf>
    <xf numFmtId="0" fontId="25" fillId="0" borderId="2" xfId="0" applyFont="1" applyBorder="1" applyAlignment="1">
      <alignment horizontal="center" vertical="center" wrapText="1"/>
    </xf>
    <xf numFmtId="165" fontId="25" fillId="0" borderId="2" xfId="1" applyFont="1" applyFill="1" applyBorder="1" applyAlignment="1">
      <alignment horizontal="center" vertical="center" wrapText="1"/>
    </xf>
    <xf numFmtId="2" fontId="21" fillId="0" borderId="2" xfId="0" applyNumberFormat="1" applyFont="1" applyBorder="1" applyAlignment="1">
      <alignment vertical="center"/>
    </xf>
    <xf numFmtId="2" fontId="23" fillId="0" borderId="2" xfId="0" applyNumberFormat="1" applyFont="1" applyBorder="1" applyAlignment="1">
      <alignment vertical="center"/>
    </xf>
    <xf numFmtId="0" fontId="55" fillId="0" borderId="2" xfId="0" quotePrefix="1" applyFont="1" applyBorder="1" applyAlignment="1">
      <alignment horizontal="center" vertical="center" wrapText="1"/>
    </xf>
    <xf numFmtId="0" fontId="27" fillId="0" borderId="2" xfId="0" applyFont="1" applyBorder="1"/>
    <xf numFmtId="0" fontId="27" fillId="0" borderId="0" xfId="0" applyFont="1"/>
    <xf numFmtId="0" fontId="23" fillId="0" borderId="2" xfId="0" applyFont="1" applyBorder="1" applyAlignment="1">
      <alignment vertical="center"/>
    </xf>
    <xf numFmtId="2" fontId="21" fillId="0" borderId="2" xfId="0" applyNumberFormat="1" applyFont="1" applyBorder="1" applyAlignment="1">
      <alignment horizontal="right" vertical="center"/>
    </xf>
    <xf numFmtId="2" fontId="21" fillId="0" borderId="2" xfId="0" applyNumberFormat="1" applyFont="1" applyBorder="1" applyAlignment="1">
      <alignment horizontal="center" vertical="center"/>
    </xf>
    <xf numFmtId="0" fontId="27" fillId="0" borderId="2" xfId="0" applyFont="1" applyBorder="1" applyAlignment="1">
      <alignment vertical="center" wrapText="1"/>
    </xf>
    <xf numFmtId="2" fontId="27" fillId="0" borderId="2" xfId="0" applyNumberFormat="1" applyFont="1" applyBorder="1" applyAlignment="1">
      <alignment horizontal="right" vertical="center"/>
    </xf>
    <xf numFmtId="2" fontId="55" fillId="0" borderId="2" xfId="0" applyNumberFormat="1" applyFont="1" applyBorder="1" applyAlignment="1">
      <alignment horizontal="center" vertical="center"/>
    </xf>
    <xf numFmtId="2" fontId="23" fillId="0" borderId="2" xfId="0" applyNumberFormat="1" applyFont="1" applyBorder="1"/>
    <xf numFmtId="0" fontId="25" fillId="0" borderId="2" xfId="0" applyFont="1" applyBorder="1"/>
    <xf numFmtId="2" fontId="21" fillId="0" borderId="2" xfId="0" applyNumberFormat="1" applyFont="1" applyBorder="1"/>
    <xf numFmtId="0" fontId="27" fillId="0" borderId="2" xfId="0" applyFont="1" applyBorder="1" applyAlignment="1">
      <alignment horizontal="justify" vertical="center" wrapText="1"/>
    </xf>
    <xf numFmtId="0" fontId="27" fillId="0" borderId="2" xfId="0" applyFont="1" applyBorder="1" applyAlignment="1">
      <alignment horizontal="center" vertical="center" wrapText="1"/>
    </xf>
    <xf numFmtId="0" fontId="27" fillId="0" borderId="2" xfId="0" applyFont="1" applyBorder="1" applyAlignment="1">
      <alignment horizontal="right" vertical="center"/>
    </xf>
    <xf numFmtId="2" fontId="27" fillId="0" borderId="2" xfId="6" applyNumberFormat="1" applyFont="1" applyFill="1" applyBorder="1" applyAlignment="1">
      <alignment horizontal="right" vertical="center" wrapText="1"/>
    </xf>
    <xf numFmtId="2" fontId="27"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0"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hidden="1"/>
    </xf>
    <xf numFmtId="0" fontId="30" fillId="0" borderId="3" xfId="0"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165" fontId="30" fillId="0" borderId="3" xfId="1" applyFont="1" applyFill="1" applyBorder="1" applyAlignment="1" applyProtection="1">
      <alignment horizontal="center" vertical="center" wrapText="1"/>
      <protection locked="0"/>
    </xf>
    <xf numFmtId="165" fontId="30" fillId="0" borderId="8" xfId="1" applyFont="1" applyFill="1" applyBorder="1" applyAlignment="1" applyProtection="1">
      <alignment horizontal="center" vertical="center" wrapText="1"/>
      <protection locked="0"/>
    </xf>
    <xf numFmtId="165" fontId="30" fillId="0" borderId="5" xfId="1" applyFont="1" applyFill="1" applyBorder="1" applyAlignment="1" applyProtection="1">
      <alignment horizontal="center" vertical="center" wrapText="1"/>
      <protection locked="0"/>
    </xf>
    <xf numFmtId="165" fontId="30" fillId="0" borderId="6" xfId="1" applyFont="1" applyFill="1" applyBorder="1" applyAlignment="1" applyProtection="1">
      <alignment horizontal="center" vertical="center" wrapText="1"/>
      <protection locked="0"/>
    </xf>
    <xf numFmtId="165" fontId="30" fillId="0" borderId="7" xfId="1" applyFont="1" applyFill="1" applyBorder="1" applyAlignment="1" applyProtection="1">
      <alignment horizontal="center" vertical="center" wrapText="1"/>
      <protection locked="0"/>
    </xf>
    <xf numFmtId="0" fontId="11" fillId="0" borderId="1" xfId="0" applyFont="1" applyFill="1" applyBorder="1" applyAlignment="1" applyProtection="1">
      <alignment horizontal="right" vertical="center"/>
      <protection locked="0"/>
    </xf>
    <xf numFmtId="0" fontId="25" fillId="0" borderId="0" xfId="0" applyFont="1" applyAlignment="1" applyProtection="1">
      <alignment horizontal="center"/>
      <protection hidden="1"/>
    </xf>
    <xf numFmtId="0" fontId="15" fillId="0" borderId="1" xfId="0" applyFont="1" applyBorder="1" applyAlignment="1" applyProtection="1">
      <alignment horizontal="right"/>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165" fontId="25" fillId="0" borderId="2" xfId="1" applyFont="1" applyFill="1" applyBorder="1" applyAlignment="1" applyProtection="1">
      <alignment horizontal="center" vertical="center" wrapText="1"/>
      <protection hidden="1"/>
    </xf>
    <xf numFmtId="165" fontId="25" fillId="0" borderId="2" xfId="1" applyFont="1" applyFill="1" applyBorder="1" applyAlignment="1" applyProtection="1">
      <alignment horizontal="center" vertical="center" wrapText="1"/>
      <protection locked="0"/>
    </xf>
    <xf numFmtId="165" fontId="25" fillId="0" borderId="3" xfId="1" applyFont="1" applyFill="1" applyBorder="1" applyAlignment="1" applyProtection="1">
      <alignment horizontal="center" vertical="center" wrapText="1"/>
      <protection locked="0"/>
    </xf>
    <xf numFmtId="165" fontId="25" fillId="0" borderId="4" xfId="1" applyFont="1" applyFill="1" applyBorder="1" applyAlignment="1" applyProtection="1">
      <alignment horizontal="center" vertical="center" wrapText="1"/>
      <protection locked="0"/>
    </xf>
    <xf numFmtId="43" fontId="30" fillId="0" borderId="5" xfId="10" applyFont="1" applyFill="1" applyBorder="1" applyAlignment="1" applyProtection="1">
      <alignment horizontal="center" vertical="center" wrapText="1"/>
      <protection locked="0"/>
    </xf>
    <xf numFmtId="43" fontId="30" fillId="0" borderId="6" xfId="10" applyFont="1" applyFill="1" applyBorder="1" applyAlignment="1" applyProtection="1">
      <alignment horizontal="center" vertical="center" wrapText="1"/>
      <protection locked="0"/>
    </xf>
    <xf numFmtId="43" fontId="30" fillId="0" borderId="7" xfId="10" applyFont="1" applyFill="1" applyBorder="1" applyAlignment="1" applyProtection="1">
      <alignment horizontal="center" vertical="center" wrapText="1"/>
      <protection locked="0"/>
    </xf>
    <xf numFmtId="43" fontId="30" fillId="0" borderId="3" xfId="10" applyFont="1" applyFill="1" applyBorder="1" applyAlignment="1" applyProtection="1">
      <alignment horizontal="center" vertical="center" wrapText="1"/>
      <protection locked="0"/>
    </xf>
    <xf numFmtId="43" fontId="30" fillId="0" borderId="8" xfId="1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46" fillId="0" borderId="2" xfId="0" applyFont="1" applyBorder="1" applyAlignment="1">
      <alignment horizontal="center" vertical="center" wrapText="1"/>
    </xf>
    <xf numFmtId="0" fontId="16" fillId="0" borderId="0" xfId="0" applyFont="1" applyAlignment="1" applyProtection="1">
      <alignment horizontal="center"/>
      <protection hidden="1"/>
    </xf>
    <xf numFmtId="0" fontId="16" fillId="0" borderId="0" xfId="0" applyFont="1" applyAlignment="1" applyProtection="1">
      <alignment horizontal="center"/>
      <protection locked="0"/>
    </xf>
    <xf numFmtId="0" fontId="17" fillId="0" borderId="1" xfId="0" applyFont="1" applyBorder="1" applyAlignment="1" applyProtection="1">
      <alignment horizontal="right"/>
      <protection locked="0"/>
    </xf>
    <xf numFmtId="0" fontId="16" fillId="0" borderId="0" xfId="0" applyFont="1" applyAlignment="1" applyProtection="1">
      <alignment horizontal="center" vertical="center"/>
      <protection hidden="1"/>
    </xf>
    <xf numFmtId="0" fontId="17" fillId="0" borderId="1" xfId="0" applyFont="1" applyBorder="1" applyAlignment="1" applyProtection="1">
      <alignment horizontal="right" vertical="center"/>
      <protection locked="0"/>
    </xf>
    <xf numFmtId="0" fontId="16" fillId="0" borderId="3"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43" fontId="16" fillId="0" borderId="3" xfId="10" applyFont="1" applyBorder="1" applyAlignment="1" applyProtection="1">
      <alignment horizontal="center" vertical="center" wrapText="1"/>
      <protection locked="0"/>
    </xf>
    <xf numFmtId="43" fontId="16" fillId="0" borderId="8" xfId="10" applyFont="1" applyBorder="1" applyAlignment="1" applyProtection="1">
      <alignment horizontal="center" vertical="center" wrapText="1"/>
      <protection locked="0"/>
    </xf>
    <xf numFmtId="43" fontId="16" fillId="0" borderId="5" xfId="10" applyFont="1" applyBorder="1" applyAlignment="1" applyProtection="1">
      <alignment horizontal="center" vertical="center" wrapText="1"/>
      <protection locked="0"/>
    </xf>
    <xf numFmtId="43" fontId="16" fillId="0" borderId="6" xfId="10" applyFont="1" applyBorder="1" applyAlignment="1" applyProtection="1">
      <alignment horizontal="center" vertical="center" wrapText="1"/>
      <protection locked="0"/>
    </xf>
    <xf numFmtId="43" fontId="16" fillId="0" borderId="7" xfId="10" applyFont="1" applyBorder="1" applyAlignment="1" applyProtection="1">
      <alignment horizontal="center" vertical="center" wrapText="1"/>
      <protection locked="0"/>
    </xf>
    <xf numFmtId="43" fontId="16" fillId="0" borderId="2" xfId="10" applyFont="1" applyBorder="1" applyAlignment="1" applyProtection="1">
      <alignment horizontal="center" vertical="center" wrapText="1"/>
      <protection locked="0"/>
    </xf>
    <xf numFmtId="0" fontId="25" fillId="0" borderId="0" xfId="0" applyFont="1" applyAlignment="1">
      <alignment horizontal="left"/>
    </xf>
    <xf numFmtId="0" fontId="21" fillId="0" borderId="1" xfId="0" applyFont="1" applyBorder="1" applyAlignment="1">
      <alignment horizontal="center"/>
    </xf>
    <xf numFmtId="0" fontId="21" fillId="0" borderId="1" xfId="0" applyFont="1" applyBorder="1" applyAlignment="1">
      <alignment horizontal="center" vertical="center"/>
    </xf>
    <xf numFmtId="0" fontId="23" fillId="0" borderId="2" xfId="0" applyFont="1" applyBorder="1" applyAlignment="1">
      <alignment horizontal="center" vertical="center"/>
    </xf>
    <xf numFmtId="2" fontId="3" fillId="0" borderId="2" xfId="1" applyNumberFormat="1" applyFont="1" applyFill="1" applyBorder="1" applyAlignment="1">
      <alignment horizontal="center" vertical="center" wrapText="1"/>
    </xf>
    <xf numFmtId="165" fontId="3" fillId="0" borderId="3" xfId="1" applyFont="1" applyFill="1" applyBorder="1" applyAlignment="1">
      <alignment horizontal="center" vertical="center" wrapText="1"/>
    </xf>
    <xf numFmtId="165" fontId="3" fillId="0" borderId="8" xfId="1" applyFont="1" applyFill="1" applyBorder="1" applyAlignment="1">
      <alignment horizontal="center" vertical="center" wrapText="1"/>
    </xf>
    <xf numFmtId="165" fontId="3" fillId="0" borderId="2" xfId="1" applyFont="1" applyFill="1" applyBorder="1" applyAlignment="1">
      <alignment horizontal="center" vertical="center" wrapText="1"/>
    </xf>
    <xf numFmtId="0" fontId="3" fillId="0" borderId="3" xfId="5" applyFont="1" applyBorder="1" applyAlignment="1">
      <alignment horizontal="center" vertical="center" wrapText="1"/>
    </xf>
    <xf numFmtId="0" fontId="3" fillId="0" borderId="8" xfId="5" applyFont="1" applyBorder="1" applyAlignment="1">
      <alignment horizontal="center" vertical="center" wrapText="1"/>
    </xf>
    <xf numFmtId="0" fontId="23" fillId="0" borderId="2" xfId="0" applyFont="1" applyBorder="1" applyAlignment="1">
      <alignment horizontal="center" vertical="center" wrapText="1"/>
    </xf>
    <xf numFmtId="43" fontId="33" fillId="0" borderId="1" xfId="10" applyFont="1" applyBorder="1" applyAlignment="1">
      <alignment horizontal="right" vertical="center"/>
    </xf>
    <xf numFmtId="0" fontId="34" fillId="0" borderId="3"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3" xfId="0" applyFont="1" applyBorder="1" applyAlignment="1">
      <alignment vertical="center" wrapText="1"/>
    </xf>
    <xf numFmtId="0" fontId="34" fillId="0" borderId="8" xfId="0" applyFont="1" applyBorder="1" applyAlignment="1">
      <alignment vertical="center" wrapText="1"/>
    </xf>
    <xf numFmtId="43" fontId="34" fillId="0" borderId="3" xfId="10" applyFont="1" applyBorder="1" applyAlignment="1">
      <alignment horizontal="center" vertical="center" wrapText="1"/>
    </xf>
    <xf numFmtId="43" fontId="34" fillId="0" borderId="8" xfId="10" applyFont="1" applyBorder="1" applyAlignment="1">
      <alignment horizontal="center" vertical="center" wrapText="1"/>
    </xf>
    <xf numFmtId="43" fontId="34" fillId="0" borderId="5" xfId="10" applyFont="1" applyBorder="1" applyAlignment="1">
      <alignment horizontal="center" vertical="center" wrapText="1"/>
    </xf>
    <xf numFmtId="43" fontId="34" fillId="0" borderId="6" xfId="10" applyFont="1" applyBorder="1" applyAlignment="1">
      <alignment horizontal="center" vertical="center" wrapText="1"/>
    </xf>
    <xf numFmtId="43" fontId="34" fillId="0" borderId="7" xfId="10" applyFont="1" applyBorder="1" applyAlignment="1">
      <alignment horizontal="center" vertical="center" wrapText="1"/>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27" fillId="0" borderId="2" xfId="0" applyFont="1" applyBorder="1" applyAlignment="1">
      <alignment horizontal="left"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25" fillId="0" borderId="2" xfId="5" applyFont="1" applyBorder="1" applyAlignment="1">
      <alignment horizontal="center" vertical="center" wrapText="1"/>
    </xf>
    <xf numFmtId="0" fontId="13" fillId="0" borderId="2" xfId="0" applyFont="1" applyBorder="1" applyAlignment="1">
      <alignment horizontal="center"/>
    </xf>
    <xf numFmtId="165" fontId="21" fillId="0" borderId="3" xfId="1" applyFont="1" applyFill="1" applyBorder="1" applyAlignment="1">
      <alignment horizontal="center" vertical="center" wrapText="1"/>
    </xf>
    <xf numFmtId="165" fontId="21" fillId="0" borderId="4" xfId="1" applyFont="1" applyFill="1" applyBorder="1" applyAlignment="1">
      <alignment horizontal="center" vertical="center" wrapText="1"/>
    </xf>
    <xf numFmtId="165" fontId="21" fillId="0" borderId="8" xfId="1" applyFont="1" applyFill="1" applyBorder="1" applyAlignment="1">
      <alignment horizontal="center" vertical="center" wrapText="1"/>
    </xf>
    <xf numFmtId="0" fontId="21" fillId="0" borderId="2" xfId="0" applyFont="1" applyBorder="1" applyAlignment="1">
      <alignment vertical="center" wrapText="1"/>
    </xf>
    <xf numFmtId="0" fontId="23"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lef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center" vertical="center"/>
    </xf>
    <xf numFmtId="43" fontId="6" fillId="2" borderId="2" xfId="1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13" fillId="0" borderId="2" xfId="0" applyFont="1" applyBorder="1" applyAlignment="1">
      <alignment horizontal="center" vertical="center" wrapText="1"/>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vertical="center" wrapText="1"/>
      <protection locked="0"/>
    </xf>
    <xf numFmtId="43" fontId="16" fillId="2" borderId="2" xfId="10" applyFont="1" applyFill="1" applyBorder="1" applyAlignment="1" applyProtection="1">
      <alignment horizontal="center" vertical="center" wrapText="1"/>
      <protection locked="0"/>
    </xf>
    <xf numFmtId="43" fontId="16" fillId="2" borderId="2" xfId="10" applyFont="1" applyFill="1" applyBorder="1" applyAlignment="1" applyProtection="1">
      <alignment horizontal="center" vertical="center" wrapText="1"/>
      <protection hidden="1"/>
    </xf>
    <xf numFmtId="0" fontId="8" fillId="2" borderId="0" xfId="0" applyFont="1" applyFill="1" applyAlignment="1" applyProtection="1">
      <alignment vertical="center"/>
      <protection locked="0"/>
    </xf>
    <xf numFmtId="0" fontId="56" fillId="0" borderId="2" xfId="0" applyFont="1" applyBorder="1" applyAlignment="1">
      <alignment horizontal="center" vertical="center" wrapText="1"/>
    </xf>
    <xf numFmtId="0" fontId="56" fillId="0" borderId="2" xfId="0" applyFont="1" applyBorder="1" applyAlignment="1">
      <alignment vertical="center" wrapText="1"/>
    </xf>
    <xf numFmtId="0" fontId="59" fillId="0" borderId="2" xfId="0" applyFont="1" applyBorder="1" applyAlignment="1">
      <alignment horizontal="center" vertical="center" wrapText="1"/>
    </xf>
    <xf numFmtId="0" fontId="59" fillId="0" borderId="2" xfId="0" applyFont="1" applyBorder="1" applyAlignment="1">
      <alignment vertical="center" wrapText="1"/>
    </xf>
    <xf numFmtId="165" fontId="25" fillId="0" borderId="8" xfId="1" applyFont="1" applyFill="1" applyBorder="1" applyAlignment="1" applyProtection="1">
      <alignment horizontal="center" vertical="center" wrapText="1"/>
      <protection locked="0"/>
    </xf>
    <xf numFmtId="0" fontId="13" fillId="0" borderId="2" xfId="0" quotePrefix="1" applyFont="1" applyBorder="1" applyAlignment="1">
      <alignment horizontal="center" vertical="center" wrapText="1"/>
    </xf>
    <xf numFmtId="0" fontId="13" fillId="0" borderId="2" xfId="0" applyFont="1" applyBorder="1" applyAlignment="1">
      <alignment horizontal="center" vertical="center"/>
    </xf>
    <xf numFmtId="165" fontId="16" fillId="0" borderId="2" xfId="1" applyFont="1" applyFill="1" applyBorder="1" applyAlignment="1" applyProtection="1">
      <alignment horizontal="center" vertical="center" wrapText="1"/>
      <protection locked="0"/>
    </xf>
    <xf numFmtId="165" fontId="6" fillId="0" borderId="2" xfId="1" applyFont="1" applyFill="1" applyBorder="1" applyAlignment="1" applyProtection="1">
      <alignment horizontal="center" vertical="center" wrapText="1"/>
      <protection locked="0"/>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25" fillId="0" borderId="2" xfId="0" applyFont="1" applyBorder="1" applyAlignment="1">
      <alignment horizontal="center" vertical="center" wrapText="1"/>
    </xf>
    <xf numFmtId="0" fontId="13" fillId="0" borderId="3" xfId="0" quotePrefix="1"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quotePrefix="1" applyFont="1" applyBorder="1" applyAlignment="1">
      <alignment horizontal="center" vertical="center" wrapText="1"/>
    </xf>
    <xf numFmtId="165" fontId="25" fillId="0" borderId="5" xfId="1" applyFont="1" applyFill="1" applyBorder="1" applyAlignment="1" applyProtection="1">
      <alignment horizontal="center" vertical="center" wrapText="1"/>
      <protection locked="0"/>
    </xf>
    <xf numFmtId="165" fontId="25" fillId="0" borderId="7" xfId="1" applyFont="1" applyFill="1" applyBorder="1" applyAlignment="1" applyProtection="1">
      <alignment horizontal="center" vertical="center" wrapText="1"/>
      <protection locked="0"/>
    </xf>
    <xf numFmtId="165" fontId="25" fillId="0" borderId="6" xfId="1" applyFont="1" applyFill="1" applyBorder="1" applyAlignment="1" applyProtection="1">
      <alignment horizontal="center" vertical="center" wrapText="1"/>
      <protection locked="0"/>
    </xf>
    <xf numFmtId="165" fontId="25" fillId="0" borderId="3" xfId="1" applyFont="1" applyFill="1" applyBorder="1" applyAlignment="1" applyProtection="1">
      <alignment horizontal="center" vertical="center" wrapText="1"/>
      <protection hidden="1"/>
    </xf>
    <xf numFmtId="165" fontId="25" fillId="0" borderId="4" xfId="1" applyFont="1" applyFill="1" applyBorder="1" applyAlignment="1" applyProtection="1">
      <alignment horizontal="center" vertical="center" wrapText="1"/>
      <protection hidden="1"/>
    </xf>
    <xf numFmtId="165" fontId="25" fillId="0" borderId="8" xfId="1" applyFont="1" applyFill="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43" fontId="11" fillId="0" borderId="2" xfId="10" applyFont="1" applyFill="1" applyBorder="1" applyAlignment="1" applyProtection="1">
      <alignment horizontal="center" vertical="center" wrapText="1"/>
      <protection locked="0"/>
    </xf>
    <xf numFmtId="43" fontId="43" fillId="0" borderId="2" xfId="0" applyNumberFormat="1" applyFont="1" applyBorder="1" applyProtection="1">
      <protection locked="0"/>
    </xf>
    <xf numFmtId="0" fontId="13" fillId="0" borderId="3" xfId="0" quotePrefix="1" applyFont="1" applyFill="1" applyBorder="1" applyAlignment="1">
      <alignment horizontal="center" vertical="center" wrapText="1"/>
    </xf>
    <xf numFmtId="0" fontId="23" fillId="0" borderId="0" xfId="0" applyFont="1" applyAlignment="1">
      <alignment wrapText="1"/>
    </xf>
    <xf numFmtId="0" fontId="23" fillId="0" borderId="2" xfId="0" applyFont="1" applyBorder="1" applyAlignment="1">
      <alignment wrapText="1"/>
    </xf>
    <xf numFmtId="0" fontId="27" fillId="0" borderId="2" xfId="0" applyFont="1" applyBorder="1" applyAlignment="1">
      <alignment wrapText="1"/>
    </xf>
    <xf numFmtId="0" fontId="21" fillId="0" borderId="2" xfId="0" applyFont="1" applyBorder="1" applyAlignment="1">
      <alignment wrapText="1"/>
    </xf>
    <xf numFmtId="0" fontId="14" fillId="0" borderId="2" xfId="0" applyFont="1" applyBorder="1" applyAlignment="1">
      <alignment wrapText="1"/>
    </xf>
    <xf numFmtId="0" fontId="25" fillId="0" borderId="2" xfId="0" applyFont="1" applyBorder="1" applyAlignment="1">
      <alignment wrapText="1"/>
    </xf>
  </cellXfs>
  <cellStyles count="14">
    <cellStyle name="Comma" xfId="1" builtinId="3"/>
    <cellStyle name="Comma 12" xfId="6"/>
    <cellStyle name="Comma 13" xfId="10"/>
    <cellStyle name="Comma 14" xfId="8"/>
    <cellStyle name="Comma 3 16" xfId="12"/>
    <cellStyle name="Comma 3 2 2" xfId="2"/>
    <cellStyle name="Normal" xfId="0" builtinId="0"/>
    <cellStyle name="Normal 10 2" xfId="4"/>
    <cellStyle name="Normal 12" xfId="3"/>
    <cellStyle name="Normal 2" xfId="5"/>
    <cellStyle name="Normal 2 2" xfId="13"/>
    <cellStyle name="Normal 21" xfId="9"/>
    <cellStyle name="Normal 22" xfId="7"/>
    <cellStyle name="Normal 3" xfId="11"/>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G%20VIEC%202023/1.%20KHSDD%202024/3.%20Buoc%203/ch&#7841;y%20bi&#7875;u/1.%20CH&#7840;Y%20BIEU%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THU CHI 2022"/>
      <sheetName val="B02"/>
      <sheetName val="ht 2019"/>
      <sheetName val="B02 (2)"/>
      <sheetName val="HT2020"/>
      <sheetName val="B03"/>
      <sheetName val="B04"/>
      <sheetName val="B05"/>
      <sheetName val="KH 2024"/>
      <sheetName val="B07"/>
      <sheetName val="B08"/>
      <sheetName val="B09"/>
      <sheetName val="Sheet10"/>
      <sheetName val="Sheet11"/>
      <sheetName val="B12"/>
      <sheetName val="B13"/>
      <sheetName val="Sheet1"/>
      <sheetName val="CHU CHUYEN TUNG XA- KH"/>
      <sheetName val="CHU CHUYEN TUNG XA - QH"/>
      <sheetName val="Sheet2"/>
      <sheetName val="BIEU 07.CH theo dat"/>
      <sheetName val="BIEU 07.CH theo CẤP"/>
      <sheetName val="ĐÃ XONG 2017"/>
      <sheetName val="XONG CHƯA CMD"/>
    </sheetNames>
    <sheetDataSet>
      <sheetData sheetId="0">
        <row r="6">
          <cell r="F6">
            <v>1</v>
          </cell>
          <cell r="G6">
            <v>1.68</v>
          </cell>
          <cell r="H6" t="str">
            <v>LUA</v>
          </cell>
          <cell r="I6" t="str">
            <v>ODT</v>
          </cell>
          <cell r="J6">
            <v>2023</v>
          </cell>
        </row>
        <row r="7">
          <cell r="F7">
            <v>13</v>
          </cell>
          <cell r="G7">
            <v>2</v>
          </cell>
          <cell r="H7" t="str">
            <v>LUA</v>
          </cell>
          <cell r="I7" t="str">
            <v>ONT</v>
          </cell>
          <cell r="J7">
            <v>2023</v>
          </cell>
        </row>
        <row r="8">
          <cell r="F8">
            <v>13</v>
          </cell>
          <cell r="G8">
            <v>0.45</v>
          </cell>
          <cell r="H8" t="str">
            <v>CSD</v>
          </cell>
          <cell r="I8" t="str">
            <v>ONT</v>
          </cell>
          <cell r="J8">
            <v>2023</v>
          </cell>
        </row>
        <row r="9">
          <cell r="F9">
            <v>1</v>
          </cell>
          <cell r="G9">
            <v>0.13</v>
          </cell>
          <cell r="H9" t="str">
            <v>HNK</v>
          </cell>
          <cell r="I9" t="str">
            <v>ODT</v>
          </cell>
          <cell r="J9">
            <v>2023</v>
          </cell>
        </row>
        <row r="10">
          <cell r="F10">
            <v>13</v>
          </cell>
          <cell r="G10">
            <v>0.21</v>
          </cell>
          <cell r="H10" t="str">
            <v>HNK</v>
          </cell>
          <cell r="I10" t="str">
            <v>ONT</v>
          </cell>
          <cell r="J10">
            <v>2023</v>
          </cell>
        </row>
        <row r="11">
          <cell r="F11">
            <v>4</v>
          </cell>
          <cell r="G11">
            <v>0.21</v>
          </cell>
          <cell r="H11" t="str">
            <v>HNK</v>
          </cell>
          <cell r="I11" t="str">
            <v>ONT</v>
          </cell>
          <cell r="J11">
            <v>2023</v>
          </cell>
        </row>
        <row r="12">
          <cell r="F12">
            <v>8</v>
          </cell>
          <cell r="G12">
            <v>0.21</v>
          </cell>
          <cell r="H12" t="str">
            <v>HNK</v>
          </cell>
          <cell r="I12" t="str">
            <v>ONT</v>
          </cell>
          <cell r="J12">
            <v>2023</v>
          </cell>
        </row>
        <row r="13">
          <cell r="F13">
            <v>15</v>
          </cell>
          <cell r="G13">
            <v>0.21</v>
          </cell>
          <cell r="H13" t="str">
            <v>HNK</v>
          </cell>
          <cell r="I13" t="str">
            <v>ONT</v>
          </cell>
          <cell r="J13">
            <v>2023</v>
          </cell>
        </row>
        <row r="14">
          <cell r="F14">
            <v>16</v>
          </cell>
          <cell r="G14">
            <v>0.2</v>
          </cell>
          <cell r="H14" t="str">
            <v>CLN</v>
          </cell>
          <cell r="I14" t="str">
            <v>ONT</v>
          </cell>
          <cell r="J14">
            <v>2023</v>
          </cell>
        </row>
        <row r="15">
          <cell r="F15">
            <v>7</v>
          </cell>
          <cell r="G15">
            <v>0.06</v>
          </cell>
          <cell r="H15" t="str">
            <v>CLN</v>
          </cell>
          <cell r="I15" t="str">
            <v>ONT</v>
          </cell>
          <cell r="J15">
            <v>2023</v>
          </cell>
        </row>
        <row r="16">
          <cell r="F16">
            <v>13</v>
          </cell>
          <cell r="G16">
            <v>0.06</v>
          </cell>
          <cell r="H16" t="str">
            <v>LUA</v>
          </cell>
          <cell r="I16" t="str">
            <v>ONT</v>
          </cell>
          <cell r="J16">
            <v>2023</v>
          </cell>
        </row>
        <row r="17">
          <cell r="F17">
            <v>8</v>
          </cell>
          <cell r="G17">
            <v>0.1</v>
          </cell>
          <cell r="H17" t="str">
            <v>LUA</v>
          </cell>
          <cell r="I17" t="str">
            <v>ONT</v>
          </cell>
          <cell r="J17">
            <v>2023</v>
          </cell>
        </row>
      </sheetData>
      <sheetData sheetId="1"/>
      <sheetData sheetId="2"/>
      <sheetData sheetId="3"/>
      <sheetData sheetId="4"/>
      <sheetData sheetId="5">
        <row r="8">
          <cell r="E8" t="str">
            <v>TT Chí Thạnh</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B2" t="str">
            <v>HUYỆN TUY AN</v>
          </cell>
        </row>
      </sheetData>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topLeftCell="A4" workbookViewId="0">
      <selection activeCell="C17" sqref="C17"/>
    </sheetView>
  </sheetViews>
  <sheetFormatPr defaultRowHeight="15.6" x14ac:dyDescent="0.3"/>
  <cols>
    <col min="2" max="2" width="17.5" customWidth="1"/>
    <col min="3" max="3" width="59.296875" customWidth="1"/>
    <col min="258" max="258" width="17.5" customWidth="1"/>
    <col min="259" max="259" width="59.296875" customWidth="1"/>
    <col min="514" max="514" width="17.5" customWidth="1"/>
    <col min="515" max="515" width="59.296875" customWidth="1"/>
    <col min="770" max="770" width="17.5" customWidth="1"/>
    <col min="771" max="771" width="59.296875" customWidth="1"/>
    <col min="1026" max="1026" width="17.5" customWidth="1"/>
    <col min="1027" max="1027" width="59.296875" customWidth="1"/>
    <col min="1282" max="1282" width="17.5" customWidth="1"/>
    <col min="1283" max="1283" width="59.296875" customWidth="1"/>
    <col min="1538" max="1538" width="17.5" customWidth="1"/>
    <col min="1539" max="1539" width="59.296875" customWidth="1"/>
    <col min="1794" max="1794" width="17.5" customWidth="1"/>
    <col min="1795" max="1795" width="59.296875" customWidth="1"/>
    <col min="2050" max="2050" width="17.5" customWidth="1"/>
    <col min="2051" max="2051" width="59.296875" customWidth="1"/>
    <col min="2306" max="2306" width="17.5" customWidth="1"/>
    <col min="2307" max="2307" width="59.296875" customWidth="1"/>
    <col min="2562" max="2562" width="17.5" customWidth="1"/>
    <col min="2563" max="2563" width="59.296875" customWidth="1"/>
    <col min="2818" max="2818" width="17.5" customWidth="1"/>
    <col min="2819" max="2819" width="59.296875" customWidth="1"/>
    <col min="3074" max="3074" width="17.5" customWidth="1"/>
    <col min="3075" max="3075" width="59.296875" customWidth="1"/>
    <col min="3330" max="3330" width="17.5" customWidth="1"/>
    <col min="3331" max="3331" width="59.296875" customWidth="1"/>
    <col min="3586" max="3586" width="17.5" customWidth="1"/>
    <col min="3587" max="3587" width="59.296875" customWidth="1"/>
    <col min="3842" max="3842" width="17.5" customWidth="1"/>
    <col min="3843" max="3843" width="59.296875" customWidth="1"/>
    <col min="4098" max="4098" width="17.5" customWidth="1"/>
    <col min="4099" max="4099" width="59.296875" customWidth="1"/>
    <col min="4354" max="4354" width="17.5" customWidth="1"/>
    <col min="4355" max="4355" width="59.296875" customWidth="1"/>
    <col min="4610" max="4610" width="17.5" customWidth="1"/>
    <col min="4611" max="4611" width="59.296875" customWidth="1"/>
    <col min="4866" max="4866" width="17.5" customWidth="1"/>
    <col min="4867" max="4867" width="59.296875" customWidth="1"/>
    <col min="5122" max="5122" width="17.5" customWidth="1"/>
    <col min="5123" max="5123" width="59.296875" customWidth="1"/>
    <col min="5378" max="5378" width="17.5" customWidth="1"/>
    <col min="5379" max="5379" width="59.296875" customWidth="1"/>
    <col min="5634" max="5634" width="17.5" customWidth="1"/>
    <col min="5635" max="5635" width="59.296875" customWidth="1"/>
    <col min="5890" max="5890" width="17.5" customWidth="1"/>
    <col min="5891" max="5891" width="59.296875" customWidth="1"/>
    <col min="6146" max="6146" width="17.5" customWidth="1"/>
    <col min="6147" max="6147" width="59.296875" customWidth="1"/>
    <col min="6402" max="6402" width="17.5" customWidth="1"/>
    <col min="6403" max="6403" width="59.296875" customWidth="1"/>
    <col min="6658" max="6658" width="17.5" customWidth="1"/>
    <col min="6659" max="6659" width="59.296875" customWidth="1"/>
    <col min="6914" max="6914" width="17.5" customWidth="1"/>
    <col min="6915" max="6915" width="59.296875" customWidth="1"/>
    <col min="7170" max="7170" width="17.5" customWidth="1"/>
    <col min="7171" max="7171" width="59.296875" customWidth="1"/>
    <col min="7426" max="7426" width="17.5" customWidth="1"/>
    <col min="7427" max="7427" width="59.296875" customWidth="1"/>
    <col min="7682" max="7682" width="17.5" customWidth="1"/>
    <col min="7683" max="7683" width="59.296875" customWidth="1"/>
    <col min="7938" max="7938" width="17.5" customWidth="1"/>
    <col min="7939" max="7939" width="59.296875" customWidth="1"/>
    <col min="8194" max="8194" width="17.5" customWidth="1"/>
    <col min="8195" max="8195" width="59.296875" customWidth="1"/>
    <col min="8450" max="8450" width="17.5" customWidth="1"/>
    <col min="8451" max="8451" width="59.296875" customWidth="1"/>
    <col min="8706" max="8706" width="17.5" customWidth="1"/>
    <col min="8707" max="8707" width="59.296875" customWidth="1"/>
    <col min="8962" max="8962" width="17.5" customWidth="1"/>
    <col min="8963" max="8963" width="59.296875" customWidth="1"/>
    <col min="9218" max="9218" width="17.5" customWidth="1"/>
    <col min="9219" max="9219" width="59.296875" customWidth="1"/>
    <col min="9474" max="9474" width="17.5" customWidth="1"/>
    <col min="9475" max="9475" width="59.296875" customWidth="1"/>
    <col min="9730" max="9730" width="17.5" customWidth="1"/>
    <col min="9731" max="9731" width="59.296875" customWidth="1"/>
    <col min="9986" max="9986" width="17.5" customWidth="1"/>
    <col min="9987" max="9987" width="59.296875" customWidth="1"/>
    <col min="10242" max="10242" width="17.5" customWidth="1"/>
    <col min="10243" max="10243" width="59.296875" customWidth="1"/>
    <col min="10498" max="10498" width="17.5" customWidth="1"/>
    <col min="10499" max="10499" width="59.296875" customWidth="1"/>
    <col min="10754" max="10754" width="17.5" customWidth="1"/>
    <col min="10755" max="10755" width="59.296875" customWidth="1"/>
    <col min="11010" max="11010" width="17.5" customWidth="1"/>
    <col min="11011" max="11011" width="59.296875" customWidth="1"/>
    <col min="11266" max="11266" width="17.5" customWidth="1"/>
    <col min="11267" max="11267" width="59.296875" customWidth="1"/>
    <col min="11522" max="11522" width="17.5" customWidth="1"/>
    <col min="11523" max="11523" width="59.296875" customWidth="1"/>
    <col min="11778" max="11778" width="17.5" customWidth="1"/>
    <col min="11779" max="11779" width="59.296875" customWidth="1"/>
    <col min="12034" max="12034" width="17.5" customWidth="1"/>
    <col min="12035" max="12035" width="59.296875" customWidth="1"/>
    <col min="12290" max="12290" width="17.5" customWidth="1"/>
    <col min="12291" max="12291" width="59.296875" customWidth="1"/>
    <col min="12546" max="12546" width="17.5" customWidth="1"/>
    <col min="12547" max="12547" width="59.296875" customWidth="1"/>
    <col min="12802" max="12802" width="17.5" customWidth="1"/>
    <col min="12803" max="12803" width="59.296875" customWidth="1"/>
    <col min="13058" max="13058" width="17.5" customWidth="1"/>
    <col min="13059" max="13059" width="59.296875" customWidth="1"/>
    <col min="13314" max="13314" width="17.5" customWidth="1"/>
    <col min="13315" max="13315" width="59.296875" customWidth="1"/>
    <col min="13570" max="13570" width="17.5" customWidth="1"/>
    <col min="13571" max="13571" width="59.296875" customWidth="1"/>
    <col min="13826" max="13826" width="17.5" customWidth="1"/>
    <col min="13827" max="13827" width="59.296875" customWidth="1"/>
    <col min="14082" max="14082" width="17.5" customWidth="1"/>
    <col min="14083" max="14083" width="59.296875" customWidth="1"/>
    <col min="14338" max="14338" width="17.5" customWidth="1"/>
    <col min="14339" max="14339" width="59.296875" customWidth="1"/>
    <col min="14594" max="14594" width="17.5" customWidth="1"/>
    <col min="14595" max="14595" width="59.296875" customWidth="1"/>
    <col min="14850" max="14850" width="17.5" customWidth="1"/>
    <col min="14851" max="14851" width="59.296875" customWidth="1"/>
    <col min="15106" max="15106" width="17.5" customWidth="1"/>
    <col min="15107" max="15107" width="59.296875" customWidth="1"/>
    <col min="15362" max="15362" width="17.5" customWidth="1"/>
    <col min="15363" max="15363" width="59.296875" customWidth="1"/>
    <col min="15618" max="15618" width="17.5" customWidth="1"/>
    <col min="15619" max="15619" width="59.296875" customWidth="1"/>
    <col min="15874" max="15874" width="17.5" customWidth="1"/>
    <col min="15875" max="15875" width="59.296875" customWidth="1"/>
    <col min="16130" max="16130" width="17.5" customWidth="1"/>
    <col min="16131" max="16131" width="59.296875" customWidth="1"/>
  </cols>
  <sheetData>
    <row r="2" spans="1:3" ht="16.8" x14ac:dyDescent="0.3">
      <c r="A2" s="320" t="s">
        <v>2874</v>
      </c>
      <c r="B2" s="320"/>
      <c r="C2" s="320"/>
    </row>
    <row r="3" spans="1:3" ht="16.8" x14ac:dyDescent="0.3">
      <c r="A3" s="320" t="s">
        <v>2889</v>
      </c>
      <c r="B3" s="320"/>
      <c r="C3" s="320"/>
    </row>
    <row r="4" spans="1:3" ht="16.8" x14ac:dyDescent="0.3">
      <c r="A4" s="255"/>
    </row>
    <row r="5" spans="1:3" ht="16.8" x14ac:dyDescent="0.3">
      <c r="A5" s="258" t="s">
        <v>1</v>
      </c>
      <c r="B5" s="258" t="s">
        <v>2875</v>
      </c>
      <c r="C5" s="258" t="s">
        <v>2876</v>
      </c>
    </row>
    <row r="6" spans="1:3" ht="16.8" x14ac:dyDescent="0.3">
      <c r="A6" s="321" t="s">
        <v>2877</v>
      </c>
      <c r="B6" s="321"/>
      <c r="C6" s="321"/>
    </row>
    <row r="7" spans="1:3" ht="16.8" x14ac:dyDescent="0.3">
      <c r="A7" s="281">
        <v>1</v>
      </c>
      <c r="B7" s="281" t="s">
        <v>2878</v>
      </c>
      <c r="C7" s="282" t="s">
        <v>2890</v>
      </c>
    </row>
    <row r="8" spans="1:3" ht="16.8" x14ac:dyDescent="0.3">
      <c r="A8" s="281">
        <v>2</v>
      </c>
      <c r="B8" s="281" t="s">
        <v>2879</v>
      </c>
      <c r="C8" s="282" t="s">
        <v>2891</v>
      </c>
    </row>
    <row r="9" spans="1:3" ht="33.6" x14ac:dyDescent="0.3">
      <c r="A9" s="281">
        <v>3</v>
      </c>
      <c r="B9" s="281" t="s">
        <v>2880</v>
      </c>
      <c r="C9" s="282" t="s">
        <v>2892</v>
      </c>
    </row>
    <row r="10" spans="1:3" ht="16.8" x14ac:dyDescent="0.3">
      <c r="A10" s="281">
        <v>4</v>
      </c>
      <c r="B10" s="281" t="s">
        <v>2881</v>
      </c>
      <c r="C10" s="282" t="s">
        <v>2893</v>
      </c>
    </row>
    <row r="11" spans="1:3" ht="33.6" x14ac:dyDescent="0.3">
      <c r="A11" s="281">
        <v>5</v>
      </c>
      <c r="B11" s="281" t="s">
        <v>2882</v>
      </c>
      <c r="C11" s="282" t="s">
        <v>2894</v>
      </c>
    </row>
    <row r="12" spans="1:3" ht="16.8" x14ac:dyDescent="0.3">
      <c r="A12" s="281">
        <v>6</v>
      </c>
      <c r="B12" s="281" t="s">
        <v>2883</v>
      </c>
      <c r="C12" s="282" t="s">
        <v>2895</v>
      </c>
    </row>
    <row r="13" spans="1:3" ht="33.6" x14ac:dyDescent="0.3">
      <c r="A13" s="281">
        <v>7</v>
      </c>
      <c r="B13" s="281" t="s">
        <v>2884</v>
      </c>
      <c r="C13" s="282" t="s">
        <v>2896</v>
      </c>
    </row>
    <row r="14" spans="1:3" ht="33.6" x14ac:dyDescent="0.3">
      <c r="A14" s="281">
        <v>8</v>
      </c>
      <c r="B14" s="281" t="s">
        <v>2885</v>
      </c>
      <c r="C14" s="282" t="s">
        <v>2897</v>
      </c>
    </row>
    <row r="15" spans="1:3" ht="33.6" x14ac:dyDescent="0.3">
      <c r="A15" s="281">
        <v>9</v>
      </c>
      <c r="B15" s="281" t="s">
        <v>2886</v>
      </c>
      <c r="C15" s="282" t="s">
        <v>2898</v>
      </c>
    </row>
    <row r="16" spans="1:3" ht="16.8" x14ac:dyDescent="0.3">
      <c r="A16" s="321" t="s">
        <v>2887</v>
      </c>
      <c r="B16" s="321"/>
      <c r="C16" s="321"/>
    </row>
    <row r="17" spans="1:3" ht="33.6" x14ac:dyDescent="0.3">
      <c r="A17" s="281">
        <v>1</v>
      </c>
      <c r="B17" s="281" t="s">
        <v>2888</v>
      </c>
      <c r="C17" s="282" t="s">
        <v>2899</v>
      </c>
    </row>
  </sheetData>
  <mergeCells count="4">
    <mergeCell ref="A2:C2"/>
    <mergeCell ref="A3:C3"/>
    <mergeCell ref="A6:C6"/>
    <mergeCell ref="A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view="pageBreakPreview" topLeftCell="A25" zoomScale="55" zoomScaleNormal="85" zoomScaleSheetLayoutView="55" workbookViewId="0">
      <selection activeCell="B63" sqref="B63"/>
    </sheetView>
  </sheetViews>
  <sheetFormatPr defaultColWidth="8.19921875" defaultRowHeight="15.6" x14ac:dyDescent="0.3"/>
  <cols>
    <col min="1" max="1" width="6.69921875" style="228" customWidth="1"/>
    <col min="2" max="2" width="31.5" style="228" customWidth="1"/>
    <col min="3" max="3" width="8.19921875" style="228"/>
    <col min="4" max="4" width="13.5" style="68" customWidth="1"/>
    <col min="5" max="11" width="9.59765625" style="68" customWidth="1"/>
    <col min="12" max="12" width="11.69921875" style="68" customWidth="1"/>
    <col min="13" max="15" width="9.59765625" style="68" customWidth="1"/>
    <col min="16" max="16" width="11.69921875" style="68" hidden="1" customWidth="1"/>
    <col min="17" max="20" width="9.59765625" style="68" customWidth="1"/>
    <col min="21" max="22" width="8.19921875" style="68"/>
    <col min="23" max="254" width="8.19921875" style="228"/>
    <col min="255" max="255" width="6.69921875" style="228" customWidth="1"/>
    <col min="256" max="256" width="31.5" style="228" customWidth="1"/>
    <col min="257" max="257" width="8.19921875" style="228"/>
    <col min="258" max="259" width="0" style="228" hidden="1" customWidth="1"/>
    <col min="260" max="260" width="13.5" style="228" customWidth="1"/>
    <col min="261" max="267" width="9.59765625" style="228" customWidth="1"/>
    <col min="268" max="268" width="11.69921875" style="228" customWidth="1"/>
    <col min="269" max="271" width="9.59765625" style="228" customWidth="1"/>
    <col min="272" max="272" width="0" style="228" hidden="1" customWidth="1"/>
    <col min="273" max="276" width="9.59765625" style="228" customWidth="1"/>
    <col min="277" max="510" width="8.19921875" style="228"/>
    <col min="511" max="511" width="6.69921875" style="228" customWidth="1"/>
    <col min="512" max="512" width="31.5" style="228" customWidth="1"/>
    <col min="513" max="513" width="8.19921875" style="228"/>
    <col min="514" max="515" width="0" style="228" hidden="1" customWidth="1"/>
    <col min="516" max="516" width="13.5" style="228" customWidth="1"/>
    <col min="517" max="523" width="9.59765625" style="228" customWidth="1"/>
    <col min="524" max="524" width="11.69921875" style="228" customWidth="1"/>
    <col min="525" max="527" width="9.59765625" style="228" customWidth="1"/>
    <col min="528" max="528" width="0" style="228" hidden="1" customWidth="1"/>
    <col min="529" max="532" width="9.59765625" style="228" customWidth="1"/>
    <col min="533" max="766" width="8.19921875" style="228"/>
    <col min="767" max="767" width="6.69921875" style="228" customWidth="1"/>
    <col min="768" max="768" width="31.5" style="228" customWidth="1"/>
    <col min="769" max="769" width="8.19921875" style="228"/>
    <col min="770" max="771" width="0" style="228" hidden="1" customWidth="1"/>
    <col min="772" max="772" width="13.5" style="228" customWidth="1"/>
    <col min="773" max="779" width="9.59765625" style="228" customWidth="1"/>
    <col min="780" max="780" width="11.69921875" style="228" customWidth="1"/>
    <col min="781" max="783" width="9.59765625" style="228" customWidth="1"/>
    <col min="784" max="784" width="0" style="228" hidden="1" customWidth="1"/>
    <col min="785" max="788" width="9.59765625" style="228" customWidth="1"/>
    <col min="789" max="1022" width="8.19921875" style="228"/>
    <col min="1023" max="1023" width="6.69921875" style="228" customWidth="1"/>
    <col min="1024" max="1024" width="31.5" style="228" customWidth="1"/>
    <col min="1025" max="1025" width="8.19921875" style="228"/>
    <col min="1026" max="1027" width="0" style="228" hidden="1" customWidth="1"/>
    <col min="1028" max="1028" width="13.5" style="228" customWidth="1"/>
    <col min="1029" max="1035" width="9.59765625" style="228" customWidth="1"/>
    <col min="1036" max="1036" width="11.69921875" style="228" customWidth="1"/>
    <col min="1037" max="1039" width="9.59765625" style="228" customWidth="1"/>
    <col min="1040" max="1040" width="0" style="228" hidden="1" customWidth="1"/>
    <col min="1041" max="1044" width="9.59765625" style="228" customWidth="1"/>
    <col min="1045" max="1278" width="8.19921875" style="228"/>
    <col min="1279" max="1279" width="6.69921875" style="228" customWidth="1"/>
    <col min="1280" max="1280" width="31.5" style="228" customWidth="1"/>
    <col min="1281" max="1281" width="8.19921875" style="228"/>
    <col min="1282" max="1283" width="0" style="228" hidden="1" customWidth="1"/>
    <col min="1284" max="1284" width="13.5" style="228" customWidth="1"/>
    <col min="1285" max="1291" width="9.59765625" style="228" customWidth="1"/>
    <col min="1292" max="1292" width="11.69921875" style="228" customWidth="1"/>
    <col min="1293" max="1295" width="9.59765625" style="228" customWidth="1"/>
    <col min="1296" max="1296" width="0" style="228" hidden="1" customWidth="1"/>
    <col min="1297" max="1300" width="9.59765625" style="228" customWidth="1"/>
    <col min="1301" max="1534" width="8.19921875" style="228"/>
    <col min="1535" max="1535" width="6.69921875" style="228" customWidth="1"/>
    <col min="1536" max="1536" width="31.5" style="228" customWidth="1"/>
    <col min="1537" max="1537" width="8.19921875" style="228"/>
    <col min="1538" max="1539" width="0" style="228" hidden="1" customWidth="1"/>
    <col min="1540" max="1540" width="13.5" style="228" customWidth="1"/>
    <col min="1541" max="1547" width="9.59765625" style="228" customWidth="1"/>
    <col min="1548" max="1548" width="11.69921875" style="228" customWidth="1"/>
    <col min="1549" max="1551" width="9.59765625" style="228" customWidth="1"/>
    <col min="1552" max="1552" width="0" style="228" hidden="1" customWidth="1"/>
    <col min="1553" max="1556" width="9.59765625" style="228" customWidth="1"/>
    <col min="1557" max="1790" width="8.19921875" style="228"/>
    <col min="1791" max="1791" width="6.69921875" style="228" customWidth="1"/>
    <col min="1792" max="1792" width="31.5" style="228" customWidth="1"/>
    <col min="1793" max="1793" width="8.19921875" style="228"/>
    <col min="1794" max="1795" width="0" style="228" hidden="1" customWidth="1"/>
    <col min="1796" max="1796" width="13.5" style="228" customWidth="1"/>
    <col min="1797" max="1803" width="9.59765625" style="228" customWidth="1"/>
    <col min="1804" max="1804" width="11.69921875" style="228" customWidth="1"/>
    <col min="1805" max="1807" width="9.59765625" style="228" customWidth="1"/>
    <col min="1808" max="1808" width="0" style="228" hidden="1" customWidth="1"/>
    <col min="1809" max="1812" width="9.59765625" style="228" customWidth="1"/>
    <col min="1813" max="2046" width="8.19921875" style="228"/>
    <col min="2047" max="2047" width="6.69921875" style="228" customWidth="1"/>
    <col min="2048" max="2048" width="31.5" style="228" customWidth="1"/>
    <col min="2049" max="2049" width="8.19921875" style="228"/>
    <col min="2050" max="2051" width="0" style="228" hidden="1" customWidth="1"/>
    <col min="2052" max="2052" width="13.5" style="228" customWidth="1"/>
    <col min="2053" max="2059" width="9.59765625" style="228" customWidth="1"/>
    <col min="2060" max="2060" width="11.69921875" style="228" customWidth="1"/>
    <col min="2061" max="2063" width="9.59765625" style="228" customWidth="1"/>
    <col min="2064" max="2064" width="0" style="228" hidden="1" customWidth="1"/>
    <col min="2065" max="2068" width="9.59765625" style="228" customWidth="1"/>
    <col min="2069" max="2302" width="8.19921875" style="228"/>
    <col min="2303" max="2303" width="6.69921875" style="228" customWidth="1"/>
    <col min="2304" max="2304" width="31.5" style="228" customWidth="1"/>
    <col min="2305" max="2305" width="8.19921875" style="228"/>
    <col min="2306" max="2307" width="0" style="228" hidden="1" customWidth="1"/>
    <col min="2308" max="2308" width="13.5" style="228" customWidth="1"/>
    <col min="2309" max="2315" width="9.59765625" style="228" customWidth="1"/>
    <col min="2316" max="2316" width="11.69921875" style="228" customWidth="1"/>
    <col min="2317" max="2319" width="9.59765625" style="228" customWidth="1"/>
    <col min="2320" max="2320" width="0" style="228" hidden="1" customWidth="1"/>
    <col min="2321" max="2324" width="9.59765625" style="228" customWidth="1"/>
    <col min="2325" max="2558" width="8.19921875" style="228"/>
    <col min="2559" max="2559" width="6.69921875" style="228" customWidth="1"/>
    <col min="2560" max="2560" width="31.5" style="228" customWidth="1"/>
    <col min="2561" max="2561" width="8.19921875" style="228"/>
    <col min="2562" max="2563" width="0" style="228" hidden="1" customWidth="1"/>
    <col min="2564" max="2564" width="13.5" style="228" customWidth="1"/>
    <col min="2565" max="2571" width="9.59765625" style="228" customWidth="1"/>
    <col min="2572" max="2572" width="11.69921875" style="228" customWidth="1"/>
    <col min="2573" max="2575" width="9.59765625" style="228" customWidth="1"/>
    <col min="2576" max="2576" width="0" style="228" hidden="1" customWidth="1"/>
    <col min="2577" max="2580" width="9.59765625" style="228" customWidth="1"/>
    <col min="2581" max="2814" width="8.19921875" style="228"/>
    <col min="2815" max="2815" width="6.69921875" style="228" customWidth="1"/>
    <col min="2816" max="2816" width="31.5" style="228" customWidth="1"/>
    <col min="2817" max="2817" width="8.19921875" style="228"/>
    <col min="2818" max="2819" width="0" style="228" hidden="1" customWidth="1"/>
    <col min="2820" max="2820" width="13.5" style="228" customWidth="1"/>
    <col min="2821" max="2827" width="9.59765625" style="228" customWidth="1"/>
    <col min="2828" max="2828" width="11.69921875" style="228" customWidth="1"/>
    <col min="2829" max="2831" width="9.59765625" style="228" customWidth="1"/>
    <col min="2832" max="2832" width="0" style="228" hidden="1" customWidth="1"/>
    <col min="2833" max="2836" width="9.59765625" style="228" customWidth="1"/>
    <col min="2837" max="3070" width="8.19921875" style="228"/>
    <col min="3071" max="3071" width="6.69921875" style="228" customWidth="1"/>
    <col min="3072" max="3072" width="31.5" style="228" customWidth="1"/>
    <col min="3073" max="3073" width="8.19921875" style="228"/>
    <col min="3074" max="3075" width="0" style="228" hidden="1" customWidth="1"/>
    <col min="3076" max="3076" width="13.5" style="228" customWidth="1"/>
    <col min="3077" max="3083" width="9.59765625" style="228" customWidth="1"/>
    <col min="3084" max="3084" width="11.69921875" style="228" customWidth="1"/>
    <col min="3085" max="3087" width="9.59765625" style="228" customWidth="1"/>
    <col min="3088" max="3088" width="0" style="228" hidden="1" customWidth="1"/>
    <col min="3089" max="3092" width="9.59765625" style="228" customWidth="1"/>
    <col min="3093" max="3326" width="8.19921875" style="228"/>
    <col min="3327" max="3327" width="6.69921875" style="228" customWidth="1"/>
    <col min="3328" max="3328" width="31.5" style="228" customWidth="1"/>
    <col min="3329" max="3329" width="8.19921875" style="228"/>
    <col min="3330" max="3331" width="0" style="228" hidden="1" customWidth="1"/>
    <col min="3332" max="3332" width="13.5" style="228" customWidth="1"/>
    <col min="3333" max="3339" width="9.59765625" style="228" customWidth="1"/>
    <col min="3340" max="3340" width="11.69921875" style="228" customWidth="1"/>
    <col min="3341" max="3343" width="9.59765625" style="228" customWidth="1"/>
    <col min="3344" max="3344" width="0" style="228" hidden="1" customWidth="1"/>
    <col min="3345" max="3348" width="9.59765625" style="228" customWidth="1"/>
    <col min="3349" max="3582" width="8.19921875" style="228"/>
    <col min="3583" max="3583" width="6.69921875" style="228" customWidth="1"/>
    <col min="3584" max="3584" width="31.5" style="228" customWidth="1"/>
    <col min="3585" max="3585" width="8.19921875" style="228"/>
    <col min="3586" max="3587" width="0" style="228" hidden="1" customWidth="1"/>
    <col min="3588" max="3588" width="13.5" style="228" customWidth="1"/>
    <col min="3589" max="3595" width="9.59765625" style="228" customWidth="1"/>
    <col min="3596" max="3596" width="11.69921875" style="228" customWidth="1"/>
    <col min="3597" max="3599" width="9.59765625" style="228" customWidth="1"/>
    <col min="3600" max="3600" width="0" style="228" hidden="1" customWidth="1"/>
    <col min="3601" max="3604" width="9.59765625" style="228" customWidth="1"/>
    <col min="3605" max="3838" width="8.19921875" style="228"/>
    <col min="3839" max="3839" width="6.69921875" style="228" customWidth="1"/>
    <col min="3840" max="3840" width="31.5" style="228" customWidth="1"/>
    <col min="3841" max="3841" width="8.19921875" style="228"/>
    <col min="3842" max="3843" width="0" style="228" hidden="1" customWidth="1"/>
    <col min="3844" max="3844" width="13.5" style="228" customWidth="1"/>
    <col min="3845" max="3851" width="9.59765625" style="228" customWidth="1"/>
    <col min="3852" max="3852" width="11.69921875" style="228" customWidth="1"/>
    <col min="3853" max="3855" width="9.59765625" style="228" customWidth="1"/>
    <col min="3856" max="3856" width="0" style="228" hidden="1" customWidth="1"/>
    <col min="3857" max="3860" width="9.59765625" style="228" customWidth="1"/>
    <col min="3861" max="4094" width="8.19921875" style="228"/>
    <col min="4095" max="4095" width="6.69921875" style="228" customWidth="1"/>
    <col min="4096" max="4096" width="31.5" style="228" customWidth="1"/>
    <col min="4097" max="4097" width="8.19921875" style="228"/>
    <col min="4098" max="4099" width="0" style="228" hidden="1" customWidth="1"/>
    <col min="4100" max="4100" width="13.5" style="228" customWidth="1"/>
    <col min="4101" max="4107" width="9.59765625" style="228" customWidth="1"/>
    <col min="4108" max="4108" width="11.69921875" style="228" customWidth="1"/>
    <col min="4109" max="4111" width="9.59765625" style="228" customWidth="1"/>
    <col min="4112" max="4112" width="0" style="228" hidden="1" customWidth="1"/>
    <col min="4113" max="4116" width="9.59765625" style="228" customWidth="1"/>
    <col min="4117" max="4350" width="8.19921875" style="228"/>
    <col min="4351" max="4351" width="6.69921875" style="228" customWidth="1"/>
    <col min="4352" max="4352" width="31.5" style="228" customWidth="1"/>
    <col min="4353" max="4353" width="8.19921875" style="228"/>
    <col min="4354" max="4355" width="0" style="228" hidden="1" customWidth="1"/>
    <col min="4356" max="4356" width="13.5" style="228" customWidth="1"/>
    <col min="4357" max="4363" width="9.59765625" style="228" customWidth="1"/>
    <col min="4364" max="4364" width="11.69921875" style="228" customWidth="1"/>
    <col min="4365" max="4367" width="9.59765625" style="228" customWidth="1"/>
    <col min="4368" max="4368" width="0" style="228" hidden="1" customWidth="1"/>
    <col min="4369" max="4372" width="9.59765625" style="228" customWidth="1"/>
    <col min="4373" max="4606" width="8.19921875" style="228"/>
    <col min="4607" max="4607" width="6.69921875" style="228" customWidth="1"/>
    <col min="4608" max="4608" width="31.5" style="228" customWidth="1"/>
    <col min="4609" max="4609" width="8.19921875" style="228"/>
    <col min="4610" max="4611" width="0" style="228" hidden="1" customWidth="1"/>
    <col min="4612" max="4612" width="13.5" style="228" customWidth="1"/>
    <col min="4613" max="4619" width="9.59765625" style="228" customWidth="1"/>
    <col min="4620" max="4620" width="11.69921875" style="228" customWidth="1"/>
    <col min="4621" max="4623" width="9.59765625" style="228" customWidth="1"/>
    <col min="4624" max="4624" width="0" style="228" hidden="1" customWidth="1"/>
    <col min="4625" max="4628" width="9.59765625" style="228" customWidth="1"/>
    <col min="4629" max="4862" width="8.19921875" style="228"/>
    <col min="4863" max="4863" width="6.69921875" style="228" customWidth="1"/>
    <col min="4864" max="4864" width="31.5" style="228" customWidth="1"/>
    <col min="4865" max="4865" width="8.19921875" style="228"/>
    <col min="4866" max="4867" width="0" style="228" hidden="1" customWidth="1"/>
    <col min="4868" max="4868" width="13.5" style="228" customWidth="1"/>
    <col min="4869" max="4875" width="9.59765625" style="228" customWidth="1"/>
    <col min="4876" max="4876" width="11.69921875" style="228" customWidth="1"/>
    <col min="4877" max="4879" width="9.59765625" style="228" customWidth="1"/>
    <col min="4880" max="4880" width="0" style="228" hidden="1" customWidth="1"/>
    <col min="4881" max="4884" width="9.59765625" style="228" customWidth="1"/>
    <col min="4885" max="5118" width="8.19921875" style="228"/>
    <col min="5119" max="5119" width="6.69921875" style="228" customWidth="1"/>
    <col min="5120" max="5120" width="31.5" style="228" customWidth="1"/>
    <col min="5121" max="5121" width="8.19921875" style="228"/>
    <col min="5122" max="5123" width="0" style="228" hidden="1" customWidth="1"/>
    <col min="5124" max="5124" width="13.5" style="228" customWidth="1"/>
    <col min="5125" max="5131" width="9.59765625" style="228" customWidth="1"/>
    <col min="5132" max="5132" width="11.69921875" style="228" customWidth="1"/>
    <col min="5133" max="5135" width="9.59765625" style="228" customWidth="1"/>
    <col min="5136" max="5136" width="0" style="228" hidden="1" customWidth="1"/>
    <col min="5137" max="5140" width="9.59765625" style="228" customWidth="1"/>
    <col min="5141" max="5374" width="8.19921875" style="228"/>
    <col min="5375" max="5375" width="6.69921875" style="228" customWidth="1"/>
    <col min="5376" max="5376" width="31.5" style="228" customWidth="1"/>
    <col min="5377" max="5377" width="8.19921875" style="228"/>
    <col min="5378" max="5379" width="0" style="228" hidden="1" customWidth="1"/>
    <col min="5380" max="5380" width="13.5" style="228" customWidth="1"/>
    <col min="5381" max="5387" width="9.59765625" style="228" customWidth="1"/>
    <col min="5388" max="5388" width="11.69921875" style="228" customWidth="1"/>
    <col min="5389" max="5391" width="9.59765625" style="228" customWidth="1"/>
    <col min="5392" max="5392" width="0" style="228" hidden="1" customWidth="1"/>
    <col min="5393" max="5396" width="9.59765625" style="228" customWidth="1"/>
    <col min="5397" max="5630" width="8.19921875" style="228"/>
    <col min="5631" max="5631" width="6.69921875" style="228" customWidth="1"/>
    <col min="5632" max="5632" width="31.5" style="228" customWidth="1"/>
    <col min="5633" max="5633" width="8.19921875" style="228"/>
    <col min="5634" max="5635" width="0" style="228" hidden="1" customWidth="1"/>
    <col min="5636" max="5636" width="13.5" style="228" customWidth="1"/>
    <col min="5637" max="5643" width="9.59765625" style="228" customWidth="1"/>
    <col min="5644" max="5644" width="11.69921875" style="228" customWidth="1"/>
    <col min="5645" max="5647" width="9.59765625" style="228" customWidth="1"/>
    <col min="5648" max="5648" width="0" style="228" hidden="1" customWidth="1"/>
    <col min="5649" max="5652" width="9.59765625" style="228" customWidth="1"/>
    <col min="5653" max="5886" width="8.19921875" style="228"/>
    <col min="5887" max="5887" width="6.69921875" style="228" customWidth="1"/>
    <col min="5888" max="5888" width="31.5" style="228" customWidth="1"/>
    <col min="5889" max="5889" width="8.19921875" style="228"/>
    <col min="5890" max="5891" width="0" style="228" hidden="1" customWidth="1"/>
    <col min="5892" max="5892" width="13.5" style="228" customWidth="1"/>
    <col min="5893" max="5899" width="9.59765625" style="228" customWidth="1"/>
    <col min="5900" max="5900" width="11.69921875" style="228" customWidth="1"/>
    <col min="5901" max="5903" width="9.59765625" style="228" customWidth="1"/>
    <col min="5904" max="5904" width="0" style="228" hidden="1" customWidth="1"/>
    <col min="5905" max="5908" width="9.59765625" style="228" customWidth="1"/>
    <col min="5909" max="6142" width="8.19921875" style="228"/>
    <col min="6143" max="6143" width="6.69921875" style="228" customWidth="1"/>
    <col min="6144" max="6144" width="31.5" style="228" customWidth="1"/>
    <col min="6145" max="6145" width="8.19921875" style="228"/>
    <col min="6146" max="6147" width="0" style="228" hidden="1" customWidth="1"/>
    <col min="6148" max="6148" width="13.5" style="228" customWidth="1"/>
    <col min="6149" max="6155" width="9.59765625" style="228" customWidth="1"/>
    <col min="6156" max="6156" width="11.69921875" style="228" customWidth="1"/>
    <col min="6157" max="6159" width="9.59765625" style="228" customWidth="1"/>
    <col min="6160" max="6160" width="0" style="228" hidden="1" customWidth="1"/>
    <col min="6161" max="6164" width="9.59765625" style="228" customWidth="1"/>
    <col min="6165" max="6398" width="8.19921875" style="228"/>
    <col min="6399" max="6399" width="6.69921875" style="228" customWidth="1"/>
    <col min="6400" max="6400" width="31.5" style="228" customWidth="1"/>
    <col min="6401" max="6401" width="8.19921875" style="228"/>
    <col min="6402" max="6403" width="0" style="228" hidden="1" customWidth="1"/>
    <col min="6404" max="6404" width="13.5" style="228" customWidth="1"/>
    <col min="6405" max="6411" width="9.59765625" style="228" customWidth="1"/>
    <col min="6412" max="6412" width="11.69921875" style="228" customWidth="1"/>
    <col min="6413" max="6415" width="9.59765625" style="228" customWidth="1"/>
    <col min="6416" max="6416" width="0" style="228" hidden="1" customWidth="1"/>
    <col min="6417" max="6420" width="9.59765625" style="228" customWidth="1"/>
    <col min="6421" max="6654" width="8.19921875" style="228"/>
    <col min="6655" max="6655" width="6.69921875" style="228" customWidth="1"/>
    <col min="6656" max="6656" width="31.5" style="228" customWidth="1"/>
    <col min="6657" max="6657" width="8.19921875" style="228"/>
    <col min="6658" max="6659" width="0" style="228" hidden="1" customWidth="1"/>
    <col min="6660" max="6660" width="13.5" style="228" customWidth="1"/>
    <col min="6661" max="6667" width="9.59765625" style="228" customWidth="1"/>
    <col min="6668" max="6668" width="11.69921875" style="228" customWidth="1"/>
    <col min="6669" max="6671" width="9.59765625" style="228" customWidth="1"/>
    <col min="6672" max="6672" width="0" style="228" hidden="1" customWidth="1"/>
    <col min="6673" max="6676" width="9.59765625" style="228" customWidth="1"/>
    <col min="6677" max="6910" width="8.19921875" style="228"/>
    <col min="6911" max="6911" width="6.69921875" style="228" customWidth="1"/>
    <col min="6912" max="6912" width="31.5" style="228" customWidth="1"/>
    <col min="6913" max="6913" width="8.19921875" style="228"/>
    <col min="6914" max="6915" width="0" style="228" hidden="1" customWidth="1"/>
    <col min="6916" max="6916" width="13.5" style="228" customWidth="1"/>
    <col min="6917" max="6923" width="9.59765625" style="228" customWidth="1"/>
    <col min="6924" max="6924" width="11.69921875" style="228" customWidth="1"/>
    <col min="6925" max="6927" width="9.59765625" style="228" customWidth="1"/>
    <col min="6928" max="6928" width="0" style="228" hidden="1" customWidth="1"/>
    <col min="6929" max="6932" width="9.59765625" style="228" customWidth="1"/>
    <col min="6933" max="7166" width="8.19921875" style="228"/>
    <col min="7167" max="7167" width="6.69921875" style="228" customWidth="1"/>
    <col min="7168" max="7168" width="31.5" style="228" customWidth="1"/>
    <col min="7169" max="7169" width="8.19921875" style="228"/>
    <col min="7170" max="7171" width="0" style="228" hidden="1" customWidth="1"/>
    <col min="7172" max="7172" width="13.5" style="228" customWidth="1"/>
    <col min="7173" max="7179" width="9.59765625" style="228" customWidth="1"/>
    <col min="7180" max="7180" width="11.69921875" style="228" customWidth="1"/>
    <col min="7181" max="7183" width="9.59765625" style="228" customWidth="1"/>
    <col min="7184" max="7184" width="0" style="228" hidden="1" customWidth="1"/>
    <col min="7185" max="7188" width="9.59765625" style="228" customWidth="1"/>
    <col min="7189" max="7422" width="8.19921875" style="228"/>
    <col min="7423" max="7423" width="6.69921875" style="228" customWidth="1"/>
    <col min="7424" max="7424" width="31.5" style="228" customWidth="1"/>
    <col min="7425" max="7425" width="8.19921875" style="228"/>
    <col min="7426" max="7427" width="0" style="228" hidden="1" customWidth="1"/>
    <col min="7428" max="7428" width="13.5" style="228" customWidth="1"/>
    <col min="7429" max="7435" width="9.59765625" style="228" customWidth="1"/>
    <col min="7436" max="7436" width="11.69921875" style="228" customWidth="1"/>
    <col min="7437" max="7439" width="9.59765625" style="228" customWidth="1"/>
    <col min="7440" max="7440" width="0" style="228" hidden="1" customWidth="1"/>
    <col min="7441" max="7444" width="9.59765625" style="228" customWidth="1"/>
    <col min="7445" max="7678" width="8.19921875" style="228"/>
    <col min="7679" max="7679" width="6.69921875" style="228" customWidth="1"/>
    <col min="7680" max="7680" width="31.5" style="228" customWidth="1"/>
    <col min="7681" max="7681" width="8.19921875" style="228"/>
    <col min="7682" max="7683" width="0" style="228" hidden="1" customWidth="1"/>
    <col min="7684" max="7684" width="13.5" style="228" customWidth="1"/>
    <col min="7685" max="7691" width="9.59765625" style="228" customWidth="1"/>
    <col min="7692" max="7692" width="11.69921875" style="228" customWidth="1"/>
    <col min="7693" max="7695" width="9.59765625" style="228" customWidth="1"/>
    <col min="7696" max="7696" width="0" style="228" hidden="1" customWidth="1"/>
    <col min="7697" max="7700" width="9.59765625" style="228" customWidth="1"/>
    <col min="7701" max="7934" width="8.19921875" style="228"/>
    <col min="7935" max="7935" width="6.69921875" style="228" customWidth="1"/>
    <col min="7936" max="7936" width="31.5" style="228" customWidth="1"/>
    <col min="7937" max="7937" width="8.19921875" style="228"/>
    <col min="7938" max="7939" width="0" style="228" hidden="1" customWidth="1"/>
    <col min="7940" max="7940" width="13.5" style="228" customWidth="1"/>
    <col min="7941" max="7947" width="9.59765625" style="228" customWidth="1"/>
    <col min="7948" max="7948" width="11.69921875" style="228" customWidth="1"/>
    <col min="7949" max="7951" width="9.59765625" style="228" customWidth="1"/>
    <col min="7952" max="7952" width="0" style="228" hidden="1" customWidth="1"/>
    <col min="7953" max="7956" width="9.59765625" style="228" customWidth="1"/>
    <col min="7957" max="8190" width="8.19921875" style="228"/>
    <col min="8191" max="8191" width="6.69921875" style="228" customWidth="1"/>
    <col min="8192" max="8192" width="31.5" style="228" customWidth="1"/>
    <col min="8193" max="8193" width="8.19921875" style="228"/>
    <col min="8194" max="8195" width="0" style="228" hidden="1" customWidth="1"/>
    <col min="8196" max="8196" width="13.5" style="228" customWidth="1"/>
    <col min="8197" max="8203" width="9.59765625" style="228" customWidth="1"/>
    <col min="8204" max="8204" width="11.69921875" style="228" customWidth="1"/>
    <col min="8205" max="8207" width="9.59765625" style="228" customWidth="1"/>
    <col min="8208" max="8208" width="0" style="228" hidden="1" customWidth="1"/>
    <col min="8209" max="8212" width="9.59765625" style="228" customWidth="1"/>
    <col min="8213" max="8446" width="8.19921875" style="228"/>
    <col min="8447" max="8447" width="6.69921875" style="228" customWidth="1"/>
    <col min="8448" max="8448" width="31.5" style="228" customWidth="1"/>
    <col min="8449" max="8449" width="8.19921875" style="228"/>
    <col min="8450" max="8451" width="0" style="228" hidden="1" customWidth="1"/>
    <col min="8452" max="8452" width="13.5" style="228" customWidth="1"/>
    <col min="8453" max="8459" width="9.59765625" style="228" customWidth="1"/>
    <col min="8460" max="8460" width="11.69921875" style="228" customWidth="1"/>
    <col min="8461" max="8463" width="9.59765625" style="228" customWidth="1"/>
    <col min="8464" max="8464" width="0" style="228" hidden="1" customWidth="1"/>
    <col min="8465" max="8468" width="9.59765625" style="228" customWidth="1"/>
    <col min="8469" max="8702" width="8.19921875" style="228"/>
    <col min="8703" max="8703" width="6.69921875" style="228" customWidth="1"/>
    <col min="8704" max="8704" width="31.5" style="228" customWidth="1"/>
    <col min="8705" max="8705" width="8.19921875" style="228"/>
    <col min="8706" max="8707" width="0" style="228" hidden="1" customWidth="1"/>
    <col min="8708" max="8708" width="13.5" style="228" customWidth="1"/>
    <col min="8709" max="8715" width="9.59765625" style="228" customWidth="1"/>
    <col min="8716" max="8716" width="11.69921875" style="228" customWidth="1"/>
    <col min="8717" max="8719" width="9.59765625" style="228" customWidth="1"/>
    <col min="8720" max="8720" width="0" style="228" hidden="1" customWidth="1"/>
    <col min="8721" max="8724" width="9.59765625" style="228" customWidth="1"/>
    <col min="8725" max="8958" width="8.19921875" style="228"/>
    <col min="8959" max="8959" width="6.69921875" style="228" customWidth="1"/>
    <col min="8960" max="8960" width="31.5" style="228" customWidth="1"/>
    <col min="8961" max="8961" width="8.19921875" style="228"/>
    <col min="8962" max="8963" width="0" style="228" hidden="1" customWidth="1"/>
    <col min="8964" max="8964" width="13.5" style="228" customWidth="1"/>
    <col min="8965" max="8971" width="9.59765625" style="228" customWidth="1"/>
    <col min="8972" max="8972" width="11.69921875" style="228" customWidth="1"/>
    <col min="8973" max="8975" width="9.59765625" style="228" customWidth="1"/>
    <col min="8976" max="8976" width="0" style="228" hidden="1" customWidth="1"/>
    <col min="8977" max="8980" width="9.59765625" style="228" customWidth="1"/>
    <col min="8981" max="9214" width="8.19921875" style="228"/>
    <col min="9215" max="9215" width="6.69921875" style="228" customWidth="1"/>
    <col min="9216" max="9216" width="31.5" style="228" customWidth="1"/>
    <col min="9217" max="9217" width="8.19921875" style="228"/>
    <col min="9218" max="9219" width="0" style="228" hidden="1" customWidth="1"/>
    <col min="9220" max="9220" width="13.5" style="228" customWidth="1"/>
    <col min="9221" max="9227" width="9.59765625" style="228" customWidth="1"/>
    <col min="9228" max="9228" width="11.69921875" style="228" customWidth="1"/>
    <col min="9229" max="9231" width="9.59765625" style="228" customWidth="1"/>
    <col min="9232" max="9232" width="0" style="228" hidden="1" customWidth="1"/>
    <col min="9233" max="9236" width="9.59765625" style="228" customWidth="1"/>
    <col min="9237" max="9470" width="8.19921875" style="228"/>
    <col min="9471" max="9471" width="6.69921875" style="228" customWidth="1"/>
    <col min="9472" max="9472" width="31.5" style="228" customWidth="1"/>
    <col min="9473" max="9473" width="8.19921875" style="228"/>
    <col min="9474" max="9475" width="0" style="228" hidden="1" customWidth="1"/>
    <col min="9476" max="9476" width="13.5" style="228" customWidth="1"/>
    <col min="9477" max="9483" width="9.59765625" style="228" customWidth="1"/>
    <col min="9484" max="9484" width="11.69921875" style="228" customWidth="1"/>
    <col min="9485" max="9487" width="9.59765625" style="228" customWidth="1"/>
    <col min="9488" max="9488" width="0" style="228" hidden="1" customWidth="1"/>
    <col min="9489" max="9492" width="9.59765625" style="228" customWidth="1"/>
    <col min="9493" max="9726" width="8.19921875" style="228"/>
    <col min="9727" max="9727" width="6.69921875" style="228" customWidth="1"/>
    <col min="9728" max="9728" width="31.5" style="228" customWidth="1"/>
    <col min="9729" max="9729" width="8.19921875" style="228"/>
    <col min="9730" max="9731" width="0" style="228" hidden="1" customWidth="1"/>
    <col min="9732" max="9732" width="13.5" style="228" customWidth="1"/>
    <col min="9733" max="9739" width="9.59765625" style="228" customWidth="1"/>
    <col min="9740" max="9740" width="11.69921875" style="228" customWidth="1"/>
    <col min="9741" max="9743" width="9.59765625" style="228" customWidth="1"/>
    <col min="9744" max="9744" width="0" style="228" hidden="1" customWidth="1"/>
    <col min="9745" max="9748" width="9.59765625" style="228" customWidth="1"/>
    <col min="9749" max="9982" width="8.19921875" style="228"/>
    <col min="9983" max="9983" width="6.69921875" style="228" customWidth="1"/>
    <col min="9984" max="9984" width="31.5" style="228" customWidth="1"/>
    <col min="9985" max="9985" width="8.19921875" style="228"/>
    <col min="9986" max="9987" width="0" style="228" hidden="1" customWidth="1"/>
    <col min="9988" max="9988" width="13.5" style="228" customWidth="1"/>
    <col min="9989" max="9995" width="9.59765625" style="228" customWidth="1"/>
    <col min="9996" max="9996" width="11.69921875" style="228" customWidth="1"/>
    <col min="9997" max="9999" width="9.59765625" style="228" customWidth="1"/>
    <col min="10000" max="10000" width="0" style="228" hidden="1" customWidth="1"/>
    <col min="10001" max="10004" width="9.59765625" style="228" customWidth="1"/>
    <col min="10005" max="10238" width="8.19921875" style="228"/>
    <col min="10239" max="10239" width="6.69921875" style="228" customWidth="1"/>
    <col min="10240" max="10240" width="31.5" style="228" customWidth="1"/>
    <col min="10241" max="10241" width="8.19921875" style="228"/>
    <col min="10242" max="10243" width="0" style="228" hidden="1" customWidth="1"/>
    <col min="10244" max="10244" width="13.5" style="228" customWidth="1"/>
    <col min="10245" max="10251" width="9.59765625" style="228" customWidth="1"/>
    <col min="10252" max="10252" width="11.69921875" style="228" customWidth="1"/>
    <col min="10253" max="10255" width="9.59765625" style="228" customWidth="1"/>
    <col min="10256" max="10256" width="0" style="228" hidden="1" customWidth="1"/>
    <col min="10257" max="10260" width="9.59765625" style="228" customWidth="1"/>
    <col min="10261" max="10494" width="8.19921875" style="228"/>
    <col min="10495" max="10495" width="6.69921875" style="228" customWidth="1"/>
    <col min="10496" max="10496" width="31.5" style="228" customWidth="1"/>
    <col min="10497" max="10497" width="8.19921875" style="228"/>
    <col min="10498" max="10499" width="0" style="228" hidden="1" customWidth="1"/>
    <col min="10500" max="10500" width="13.5" style="228" customWidth="1"/>
    <col min="10501" max="10507" width="9.59765625" style="228" customWidth="1"/>
    <col min="10508" max="10508" width="11.69921875" style="228" customWidth="1"/>
    <col min="10509" max="10511" width="9.59765625" style="228" customWidth="1"/>
    <col min="10512" max="10512" width="0" style="228" hidden="1" customWidth="1"/>
    <col min="10513" max="10516" width="9.59765625" style="228" customWidth="1"/>
    <col min="10517" max="10750" width="8.19921875" style="228"/>
    <col min="10751" max="10751" width="6.69921875" style="228" customWidth="1"/>
    <col min="10752" max="10752" width="31.5" style="228" customWidth="1"/>
    <col min="10753" max="10753" width="8.19921875" style="228"/>
    <col min="10754" max="10755" width="0" style="228" hidden="1" customWidth="1"/>
    <col min="10756" max="10756" width="13.5" style="228" customWidth="1"/>
    <col min="10757" max="10763" width="9.59765625" style="228" customWidth="1"/>
    <col min="10764" max="10764" width="11.69921875" style="228" customWidth="1"/>
    <col min="10765" max="10767" width="9.59765625" style="228" customWidth="1"/>
    <col min="10768" max="10768" width="0" style="228" hidden="1" customWidth="1"/>
    <col min="10769" max="10772" width="9.59765625" style="228" customWidth="1"/>
    <col min="10773" max="11006" width="8.19921875" style="228"/>
    <col min="11007" max="11007" width="6.69921875" style="228" customWidth="1"/>
    <col min="11008" max="11008" width="31.5" style="228" customWidth="1"/>
    <col min="11009" max="11009" width="8.19921875" style="228"/>
    <col min="11010" max="11011" width="0" style="228" hidden="1" customWidth="1"/>
    <col min="11012" max="11012" width="13.5" style="228" customWidth="1"/>
    <col min="11013" max="11019" width="9.59765625" style="228" customWidth="1"/>
    <col min="11020" max="11020" width="11.69921875" style="228" customWidth="1"/>
    <col min="11021" max="11023" width="9.59765625" style="228" customWidth="1"/>
    <col min="11024" max="11024" width="0" style="228" hidden="1" customWidth="1"/>
    <col min="11025" max="11028" width="9.59765625" style="228" customWidth="1"/>
    <col min="11029" max="11262" width="8.19921875" style="228"/>
    <col min="11263" max="11263" width="6.69921875" style="228" customWidth="1"/>
    <col min="11264" max="11264" width="31.5" style="228" customWidth="1"/>
    <col min="11265" max="11265" width="8.19921875" style="228"/>
    <col min="11266" max="11267" width="0" style="228" hidden="1" customWidth="1"/>
    <col min="11268" max="11268" width="13.5" style="228" customWidth="1"/>
    <col min="11269" max="11275" width="9.59765625" style="228" customWidth="1"/>
    <col min="11276" max="11276" width="11.69921875" style="228" customWidth="1"/>
    <col min="11277" max="11279" width="9.59765625" style="228" customWidth="1"/>
    <col min="11280" max="11280" width="0" style="228" hidden="1" customWidth="1"/>
    <col min="11281" max="11284" width="9.59765625" style="228" customWidth="1"/>
    <col min="11285" max="11518" width="8.19921875" style="228"/>
    <col min="11519" max="11519" width="6.69921875" style="228" customWidth="1"/>
    <col min="11520" max="11520" width="31.5" style="228" customWidth="1"/>
    <col min="11521" max="11521" width="8.19921875" style="228"/>
    <col min="11522" max="11523" width="0" style="228" hidden="1" customWidth="1"/>
    <col min="11524" max="11524" width="13.5" style="228" customWidth="1"/>
    <col min="11525" max="11531" width="9.59765625" style="228" customWidth="1"/>
    <col min="11532" max="11532" width="11.69921875" style="228" customWidth="1"/>
    <col min="11533" max="11535" width="9.59765625" style="228" customWidth="1"/>
    <col min="11536" max="11536" width="0" style="228" hidden="1" customWidth="1"/>
    <col min="11537" max="11540" width="9.59765625" style="228" customWidth="1"/>
    <col min="11541" max="11774" width="8.19921875" style="228"/>
    <col min="11775" max="11775" width="6.69921875" style="228" customWidth="1"/>
    <col min="11776" max="11776" width="31.5" style="228" customWidth="1"/>
    <col min="11777" max="11777" width="8.19921875" style="228"/>
    <col min="11778" max="11779" width="0" style="228" hidden="1" customWidth="1"/>
    <col min="11780" max="11780" width="13.5" style="228" customWidth="1"/>
    <col min="11781" max="11787" width="9.59765625" style="228" customWidth="1"/>
    <col min="11788" max="11788" width="11.69921875" style="228" customWidth="1"/>
    <col min="11789" max="11791" width="9.59765625" style="228" customWidth="1"/>
    <col min="11792" max="11792" width="0" style="228" hidden="1" customWidth="1"/>
    <col min="11793" max="11796" width="9.59765625" style="228" customWidth="1"/>
    <col min="11797" max="12030" width="8.19921875" style="228"/>
    <col min="12031" max="12031" width="6.69921875" style="228" customWidth="1"/>
    <col min="12032" max="12032" width="31.5" style="228" customWidth="1"/>
    <col min="12033" max="12033" width="8.19921875" style="228"/>
    <col min="12034" max="12035" width="0" style="228" hidden="1" customWidth="1"/>
    <col min="12036" max="12036" width="13.5" style="228" customWidth="1"/>
    <col min="12037" max="12043" width="9.59765625" style="228" customWidth="1"/>
    <col min="12044" max="12044" width="11.69921875" style="228" customWidth="1"/>
    <col min="12045" max="12047" width="9.59765625" style="228" customWidth="1"/>
    <col min="12048" max="12048" width="0" style="228" hidden="1" customWidth="1"/>
    <col min="12049" max="12052" width="9.59765625" style="228" customWidth="1"/>
    <col min="12053" max="12286" width="8.19921875" style="228"/>
    <col min="12287" max="12287" width="6.69921875" style="228" customWidth="1"/>
    <col min="12288" max="12288" width="31.5" style="228" customWidth="1"/>
    <col min="12289" max="12289" width="8.19921875" style="228"/>
    <col min="12290" max="12291" width="0" style="228" hidden="1" customWidth="1"/>
    <col min="12292" max="12292" width="13.5" style="228" customWidth="1"/>
    <col min="12293" max="12299" width="9.59765625" style="228" customWidth="1"/>
    <col min="12300" max="12300" width="11.69921875" style="228" customWidth="1"/>
    <col min="12301" max="12303" width="9.59765625" style="228" customWidth="1"/>
    <col min="12304" max="12304" width="0" style="228" hidden="1" customWidth="1"/>
    <col min="12305" max="12308" width="9.59765625" style="228" customWidth="1"/>
    <col min="12309" max="12542" width="8.19921875" style="228"/>
    <col min="12543" max="12543" width="6.69921875" style="228" customWidth="1"/>
    <col min="12544" max="12544" width="31.5" style="228" customWidth="1"/>
    <col min="12545" max="12545" width="8.19921875" style="228"/>
    <col min="12546" max="12547" width="0" style="228" hidden="1" customWidth="1"/>
    <col min="12548" max="12548" width="13.5" style="228" customWidth="1"/>
    <col min="12549" max="12555" width="9.59765625" style="228" customWidth="1"/>
    <col min="12556" max="12556" width="11.69921875" style="228" customWidth="1"/>
    <col min="12557" max="12559" width="9.59765625" style="228" customWidth="1"/>
    <col min="12560" max="12560" width="0" style="228" hidden="1" customWidth="1"/>
    <col min="12561" max="12564" width="9.59765625" style="228" customWidth="1"/>
    <col min="12565" max="12798" width="8.19921875" style="228"/>
    <col min="12799" max="12799" width="6.69921875" style="228" customWidth="1"/>
    <col min="12800" max="12800" width="31.5" style="228" customWidth="1"/>
    <col min="12801" max="12801" width="8.19921875" style="228"/>
    <col min="12802" max="12803" width="0" style="228" hidden="1" customWidth="1"/>
    <col min="12804" max="12804" width="13.5" style="228" customWidth="1"/>
    <col min="12805" max="12811" width="9.59765625" style="228" customWidth="1"/>
    <col min="12812" max="12812" width="11.69921875" style="228" customWidth="1"/>
    <col min="12813" max="12815" width="9.59765625" style="228" customWidth="1"/>
    <col min="12816" max="12816" width="0" style="228" hidden="1" customWidth="1"/>
    <col min="12817" max="12820" width="9.59765625" style="228" customWidth="1"/>
    <col min="12821" max="13054" width="8.19921875" style="228"/>
    <col min="13055" max="13055" width="6.69921875" style="228" customWidth="1"/>
    <col min="13056" max="13056" width="31.5" style="228" customWidth="1"/>
    <col min="13057" max="13057" width="8.19921875" style="228"/>
    <col min="13058" max="13059" width="0" style="228" hidden="1" customWidth="1"/>
    <col min="13060" max="13060" width="13.5" style="228" customWidth="1"/>
    <col min="13061" max="13067" width="9.59765625" style="228" customWidth="1"/>
    <col min="13068" max="13068" width="11.69921875" style="228" customWidth="1"/>
    <col min="13069" max="13071" width="9.59765625" style="228" customWidth="1"/>
    <col min="13072" max="13072" width="0" style="228" hidden="1" customWidth="1"/>
    <col min="13073" max="13076" width="9.59765625" style="228" customWidth="1"/>
    <col min="13077" max="13310" width="8.19921875" style="228"/>
    <col min="13311" max="13311" width="6.69921875" style="228" customWidth="1"/>
    <col min="13312" max="13312" width="31.5" style="228" customWidth="1"/>
    <col min="13313" max="13313" width="8.19921875" style="228"/>
    <col min="13314" max="13315" width="0" style="228" hidden="1" customWidth="1"/>
    <col min="13316" max="13316" width="13.5" style="228" customWidth="1"/>
    <col min="13317" max="13323" width="9.59765625" style="228" customWidth="1"/>
    <col min="13324" max="13324" width="11.69921875" style="228" customWidth="1"/>
    <col min="13325" max="13327" width="9.59765625" style="228" customWidth="1"/>
    <col min="13328" max="13328" width="0" style="228" hidden="1" customWidth="1"/>
    <col min="13329" max="13332" width="9.59765625" style="228" customWidth="1"/>
    <col min="13333" max="13566" width="8.19921875" style="228"/>
    <col min="13567" max="13567" width="6.69921875" style="228" customWidth="1"/>
    <col min="13568" max="13568" width="31.5" style="228" customWidth="1"/>
    <col min="13569" max="13569" width="8.19921875" style="228"/>
    <col min="13570" max="13571" width="0" style="228" hidden="1" customWidth="1"/>
    <col min="13572" max="13572" width="13.5" style="228" customWidth="1"/>
    <col min="13573" max="13579" width="9.59765625" style="228" customWidth="1"/>
    <col min="13580" max="13580" width="11.69921875" style="228" customWidth="1"/>
    <col min="13581" max="13583" width="9.59765625" style="228" customWidth="1"/>
    <col min="13584" max="13584" width="0" style="228" hidden="1" customWidth="1"/>
    <col min="13585" max="13588" width="9.59765625" style="228" customWidth="1"/>
    <col min="13589" max="13822" width="8.19921875" style="228"/>
    <col min="13823" max="13823" width="6.69921875" style="228" customWidth="1"/>
    <col min="13824" max="13824" width="31.5" style="228" customWidth="1"/>
    <col min="13825" max="13825" width="8.19921875" style="228"/>
    <col min="13826" max="13827" width="0" style="228" hidden="1" customWidth="1"/>
    <col min="13828" max="13828" width="13.5" style="228" customWidth="1"/>
    <col min="13829" max="13835" width="9.59765625" style="228" customWidth="1"/>
    <col min="13836" max="13836" width="11.69921875" style="228" customWidth="1"/>
    <col min="13837" max="13839" width="9.59765625" style="228" customWidth="1"/>
    <col min="13840" max="13840" width="0" style="228" hidden="1" customWidth="1"/>
    <col min="13841" max="13844" width="9.59765625" style="228" customWidth="1"/>
    <col min="13845" max="14078" width="8.19921875" style="228"/>
    <col min="14079" max="14079" width="6.69921875" style="228" customWidth="1"/>
    <col min="14080" max="14080" width="31.5" style="228" customWidth="1"/>
    <col min="14081" max="14081" width="8.19921875" style="228"/>
    <col min="14082" max="14083" width="0" style="228" hidden="1" customWidth="1"/>
    <col min="14084" max="14084" width="13.5" style="228" customWidth="1"/>
    <col min="14085" max="14091" width="9.59765625" style="228" customWidth="1"/>
    <col min="14092" max="14092" width="11.69921875" style="228" customWidth="1"/>
    <col min="14093" max="14095" width="9.59765625" style="228" customWidth="1"/>
    <col min="14096" max="14096" width="0" style="228" hidden="1" customWidth="1"/>
    <col min="14097" max="14100" width="9.59765625" style="228" customWidth="1"/>
    <col min="14101" max="14334" width="8.19921875" style="228"/>
    <col min="14335" max="14335" width="6.69921875" style="228" customWidth="1"/>
    <col min="14336" max="14336" width="31.5" style="228" customWidth="1"/>
    <col min="14337" max="14337" width="8.19921875" style="228"/>
    <col min="14338" max="14339" width="0" style="228" hidden="1" customWidth="1"/>
    <col min="14340" max="14340" width="13.5" style="228" customWidth="1"/>
    <col min="14341" max="14347" width="9.59765625" style="228" customWidth="1"/>
    <col min="14348" max="14348" width="11.69921875" style="228" customWidth="1"/>
    <col min="14349" max="14351" width="9.59765625" style="228" customWidth="1"/>
    <col min="14352" max="14352" width="0" style="228" hidden="1" customWidth="1"/>
    <col min="14353" max="14356" width="9.59765625" style="228" customWidth="1"/>
    <col min="14357" max="14590" width="8.19921875" style="228"/>
    <col min="14591" max="14591" width="6.69921875" style="228" customWidth="1"/>
    <col min="14592" max="14592" width="31.5" style="228" customWidth="1"/>
    <col min="14593" max="14593" width="8.19921875" style="228"/>
    <col min="14594" max="14595" width="0" style="228" hidden="1" customWidth="1"/>
    <col min="14596" max="14596" width="13.5" style="228" customWidth="1"/>
    <col min="14597" max="14603" width="9.59765625" style="228" customWidth="1"/>
    <col min="14604" max="14604" width="11.69921875" style="228" customWidth="1"/>
    <col min="14605" max="14607" width="9.59765625" style="228" customWidth="1"/>
    <col min="14608" max="14608" width="0" style="228" hidden="1" customWidth="1"/>
    <col min="14609" max="14612" width="9.59765625" style="228" customWidth="1"/>
    <col min="14613" max="14846" width="8.19921875" style="228"/>
    <col min="14847" max="14847" width="6.69921875" style="228" customWidth="1"/>
    <col min="14848" max="14848" width="31.5" style="228" customWidth="1"/>
    <col min="14849" max="14849" width="8.19921875" style="228"/>
    <col min="14850" max="14851" width="0" style="228" hidden="1" customWidth="1"/>
    <col min="14852" max="14852" width="13.5" style="228" customWidth="1"/>
    <col min="14853" max="14859" width="9.59765625" style="228" customWidth="1"/>
    <col min="14860" max="14860" width="11.69921875" style="228" customWidth="1"/>
    <col min="14861" max="14863" width="9.59765625" style="228" customWidth="1"/>
    <col min="14864" max="14864" width="0" style="228" hidden="1" customWidth="1"/>
    <col min="14865" max="14868" width="9.59765625" style="228" customWidth="1"/>
    <col min="14869" max="15102" width="8.19921875" style="228"/>
    <col min="15103" max="15103" width="6.69921875" style="228" customWidth="1"/>
    <col min="15104" max="15104" width="31.5" style="228" customWidth="1"/>
    <col min="15105" max="15105" width="8.19921875" style="228"/>
    <col min="15106" max="15107" width="0" style="228" hidden="1" customWidth="1"/>
    <col min="15108" max="15108" width="13.5" style="228" customWidth="1"/>
    <col min="15109" max="15115" width="9.59765625" style="228" customWidth="1"/>
    <col min="15116" max="15116" width="11.69921875" style="228" customWidth="1"/>
    <col min="15117" max="15119" width="9.59765625" style="228" customWidth="1"/>
    <col min="15120" max="15120" width="0" style="228" hidden="1" customWidth="1"/>
    <col min="15121" max="15124" width="9.59765625" style="228" customWidth="1"/>
    <col min="15125" max="15358" width="8.19921875" style="228"/>
    <col min="15359" max="15359" width="6.69921875" style="228" customWidth="1"/>
    <col min="15360" max="15360" width="31.5" style="228" customWidth="1"/>
    <col min="15361" max="15361" width="8.19921875" style="228"/>
    <col min="15362" max="15363" width="0" style="228" hidden="1" customWidth="1"/>
    <col min="15364" max="15364" width="13.5" style="228" customWidth="1"/>
    <col min="15365" max="15371" width="9.59765625" style="228" customWidth="1"/>
    <col min="15372" max="15372" width="11.69921875" style="228" customWidth="1"/>
    <col min="15373" max="15375" width="9.59765625" style="228" customWidth="1"/>
    <col min="15376" max="15376" width="0" style="228" hidden="1" customWidth="1"/>
    <col min="15377" max="15380" width="9.59765625" style="228" customWidth="1"/>
    <col min="15381" max="15614" width="8.19921875" style="228"/>
    <col min="15615" max="15615" width="6.69921875" style="228" customWidth="1"/>
    <col min="15616" max="15616" width="31.5" style="228" customWidth="1"/>
    <col min="15617" max="15617" width="8.19921875" style="228"/>
    <col min="15618" max="15619" width="0" style="228" hidden="1" customWidth="1"/>
    <col min="15620" max="15620" width="13.5" style="228" customWidth="1"/>
    <col min="15621" max="15627" width="9.59765625" style="228" customWidth="1"/>
    <col min="15628" max="15628" width="11.69921875" style="228" customWidth="1"/>
    <col min="15629" max="15631" width="9.59765625" style="228" customWidth="1"/>
    <col min="15632" max="15632" width="0" style="228" hidden="1" customWidth="1"/>
    <col min="15633" max="15636" width="9.59765625" style="228" customWidth="1"/>
    <col min="15637" max="15870" width="8.19921875" style="228"/>
    <col min="15871" max="15871" width="6.69921875" style="228" customWidth="1"/>
    <col min="15872" max="15872" width="31.5" style="228" customWidth="1"/>
    <col min="15873" max="15873" width="8.19921875" style="228"/>
    <col min="15874" max="15875" width="0" style="228" hidden="1" customWidth="1"/>
    <col min="15876" max="15876" width="13.5" style="228" customWidth="1"/>
    <col min="15877" max="15883" width="9.59765625" style="228" customWidth="1"/>
    <col min="15884" max="15884" width="11.69921875" style="228" customWidth="1"/>
    <col min="15885" max="15887" width="9.59765625" style="228" customWidth="1"/>
    <col min="15888" max="15888" width="0" style="228" hidden="1" customWidth="1"/>
    <col min="15889" max="15892" width="9.59765625" style="228" customWidth="1"/>
    <col min="15893" max="16126" width="8.19921875" style="228"/>
    <col min="16127" max="16127" width="6.69921875" style="228" customWidth="1"/>
    <col min="16128" max="16128" width="31.5" style="228" customWidth="1"/>
    <col min="16129" max="16129" width="8.19921875" style="228"/>
    <col min="16130" max="16131" width="0" style="228" hidden="1" customWidth="1"/>
    <col min="16132" max="16132" width="13.5" style="228" customWidth="1"/>
    <col min="16133" max="16139" width="9.59765625" style="228" customWidth="1"/>
    <col min="16140" max="16140" width="11.69921875" style="228" customWidth="1"/>
    <col min="16141" max="16143" width="9.59765625" style="228" customWidth="1"/>
    <col min="16144" max="16144" width="0" style="228" hidden="1" customWidth="1"/>
    <col min="16145" max="16148" width="9.59765625" style="228" customWidth="1"/>
    <col min="16149" max="16384" width="8.19921875" style="228"/>
  </cols>
  <sheetData>
    <row r="1" spans="1:22" x14ac:dyDescent="0.3">
      <c r="A1" s="227" t="s">
        <v>1261</v>
      </c>
    </row>
    <row r="2" spans="1:22" x14ac:dyDescent="0.3">
      <c r="A2" s="322" t="s">
        <v>2900</v>
      </c>
      <c r="B2" s="322"/>
      <c r="C2" s="322"/>
      <c r="D2" s="322"/>
      <c r="E2" s="322"/>
      <c r="F2" s="322"/>
      <c r="G2" s="322"/>
      <c r="H2" s="322"/>
      <c r="I2" s="322"/>
      <c r="J2" s="322"/>
      <c r="K2" s="322"/>
      <c r="L2" s="322"/>
      <c r="M2" s="322"/>
      <c r="N2" s="322"/>
      <c r="O2" s="322"/>
      <c r="P2" s="322"/>
      <c r="Q2" s="322"/>
      <c r="R2" s="322"/>
      <c r="S2" s="322"/>
      <c r="T2" s="322"/>
      <c r="U2" s="322"/>
      <c r="V2" s="322"/>
    </row>
    <row r="3" spans="1:22" x14ac:dyDescent="0.3">
      <c r="A3" s="323" t="str">
        <f>"CỦA "&amp;[1]Sheet2!B2</f>
        <v>CỦA HUYỆN TUY AN</v>
      </c>
      <c r="B3" s="323"/>
      <c r="C3" s="323"/>
      <c r="D3" s="323"/>
      <c r="E3" s="323"/>
      <c r="F3" s="323"/>
      <c r="G3" s="323"/>
      <c r="H3" s="323"/>
      <c r="I3" s="323"/>
      <c r="J3" s="323"/>
      <c r="K3" s="323"/>
      <c r="L3" s="323"/>
      <c r="M3" s="323"/>
      <c r="N3" s="323"/>
      <c r="O3" s="323"/>
      <c r="P3" s="323"/>
      <c r="Q3" s="323"/>
      <c r="R3" s="323"/>
      <c r="S3" s="323"/>
      <c r="T3" s="323"/>
      <c r="U3" s="323"/>
      <c r="V3" s="323"/>
    </row>
    <row r="4" spans="1:22" x14ac:dyDescent="0.3">
      <c r="A4" s="331" t="s">
        <v>0</v>
      </c>
      <c r="B4" s="331"/>
      <c r="C4" s="331"/>
      <c r="D4" s="331"/>
      <c r="E4" s="331"/>
      <c r="F4" s="331"/>
      <c r="G4" s="331"/>
      <c r="H4" s="331"/>
      <c r="I4" s="331"/>
      <c r="J4" s="331"/>
      <c r="K4" s="331"/>
      <c r="L4" s="331"/>
      <c r="M4" s="331"/>
      <c r="N4" s="331"/>
      <c r="O4" s="331"/>
      <c r="P4" s="331"/>
      <c r="Q4" s="331"/>
      <c r="R4" s="331"/>
      <c r="S4" s="331"/>
      <c r="T4" s="331"/>
      <c r="U4" s="290"/>
      <c r="V4" s="290"/>
    </row>
    <row r="5" spans="1:22" hidden="1" x14ac:dyDescent="0.3">
      <c r="A5" s="229"/>
      <c r="B5" s="229"/>
      <c r="C5" s="229"/>
      <c r="D5" s="217"/>
      <c r="E5" s="217"/>
      <c r="F5" s="217"/>
      <c r="G5" s="217">
        <v>1</v>
      </c>
      <c r="H5" s="217">
        <v>2</v>
      </c>
      <c r="I5" s="217">
        <v>3</v>
      </c>
      <c r="J5" s="217">
        <v>4</v>
      </c>
      <c r="K5" s="217">
        <v>5</v>
      </c>
      <c r="L5" s="217">
        <v>6</v>
      </c>
      <c r="M5" s="217">
        <v>7</v>
      </c>
      <c r="N5" s="217">
        <v>8</v>
      </c>
      <c r="O5" s="217">
        <v>9</v>
      </c>
      <c r="P5" s="217">
        <v>10</v>
      </c>
      <c r="Q5" s="217">
        <v>11</v>
      </c>
      <c r="R5" s="218">
        <v>12</v>
      </c>
      <c r="S5" s="218">
        <v>13</v>
      </c>
      <c r="T5" s="218">
        <v>14</v>
      </c>
      <c r="U5" s="218">
        <v>15</v>
      </c>
      <c r="V5" s="218">
        <v>16</v>
      </c>
    </row>
    <row r="6" spans="1:22" ht="15" customHeight="1" x14ac:dyDescent="0.3">
      <c r="A6" s="324" t="s">
        <v>1</v>
      </c>
      <c r="B6" s="324" t="s">
        <v>2</v>
      </c>
      <c r="C6" s="324" t="s">
        <v>3</v>
      </c>
      <c r="D6" s="326" t="s">
        <v>4</v>
      </c>
      <c r="E6" s="328" t="s">
        <v>201</v>
      </c>
      <c r="F6" s="329"/>
      <c r="G6" s="329"/>
      <c r="H6" s="329"/>
      <c r="I6" s="329"/>
      <c r="J6" s="329"/>
      <c r="K6" s="329"/>
      <c r="L6" s="329"/>
      <c r="M6" s="329"/>
      <c r="N6" s="329"/>
      <c r="O6" s="329"/>
      <c r="P6" s="329"/>
      <c r="Q6" s="329"/>
      <c r="R6" s="329"/>
      <c r="S6" s="329"/>
      <c r="T6" s="330"/>
      <c r="U6" s="228"/>
      <c r="V6" s="228"/>
    </row>
    <row r="7" spans="1:22" ht="26.4" x14ac:dyDescent="0.3">
      <c r="A7" s="325"/>
      <c r="B7" s="325"/>
      <c r="C7" s="325"/>
      <c r="D7" s="327"/>
      <c r="E7" s="283" t="s">
        <v>5</v>
      </c>
      <c r="F7" s="283" t="s">
        <v>6</v>
      </c>
      <c r="G7" s="283" t="s">
        <v>7</v>
      </c>
      <c r="H7" s="283" t="s">
        <v>8</v>
      </c>
      <c r="I7" s="283" t="s">
        <v>9</v>
      </c>
      <c r="J7" s="283" t="s">
        <v>10</v>
      </c>
      <c r="K7" s="283" t="s">
        <v>11</v>
      </c>
      <c r="L7" s="283" t="s">
        <v>12</v>
      </c>
      <c r="M7" s="283" t="s">
        <v>13</v>
      </c>
      <c r="N7" s="283" t="s">
        <v>14</v>
      </c>
      <c r="O7" s="283" t="s">
        <v>15</v>
      </c>
      <c r="P7" s="283" t="s">
        <v>16</v>
      </c>
      <c r="Q7" s="283" t="s">
        <v>17</v>
      </c>
      <c r="R7" s="283" t="s">
        <v>18</v>
      </c>
      <c r="S7" s="283" t="s">
        <v>19</v>
      </c>
      <c r="T7" s="283" t="s">
        <v>20</v>
      </c>
      <c r="U7" s="228"/>
      <c r="V7" s="228"/>
    </row>
    <row r="8" spans="1:22" ht="18.600000000000001" customHeight="1" x14ac:dyDescent="0.3">
      <c r="A8" s="230" t="s">
        <v>21</v>
      </c>
      <c r="B8" s="230" t="s">
        <v>22</v>
      </c>
      <c r="C8" s="230" t="s">
        <v>23</v>
      </c>
      <c r="D8" s="284" t="s">
        <v>1216</v>
      </c>
      <c r="E8" s="284" t="s">
        <v>24</v>
      </c>
      <c r="F8" s="284" t="s">
        <v>25</v>
      </c>
      <c r="G8" s="284" t="s">
        <v>26</v>
      </c>
      <c r="H8" s="284" t="s">
        <v>27</v>
      </c>
      <c r="I8" s="284" t="s">
        <v>203</v>
      </c>
      <c r="J8" s="284" t="s">
        <v>28</v>
      </c>
      <c r="K8" s="284" t="s">
        <v>29</v>
      </c>
      <c r="L8" s="284" t="s">
        <v>204</v>
      </c>
      <c r="M8" s="284" t="s">
        <v>30</v>
      </c>
      <c r="N8" s="284" t="s">
        <v>31</v>
      </c>
      <c r="O8" s="284" t="s">
        <v>32</v>
      </c>
      <c r="P8" s="284" t="s">
        <v>33</v>
      </c>
      <c r="Q8" s="284" t="s">
        <v>33</v>
      </c>
      <c r="R8" s="284" t="s">
        <v>34</v>
      </c>
      <c r="S8" s="284" t="s">
        <v>35</v>
      </c>
      <c r="T8" s="284" t="s">
        <v>36</v>
      </c>
      <c r="U8" s="228"/>
      <c r="V8" s="228"/>
    </row>
    <row r="9" spans="1:22" x14ac:dyDescent="0.3">
      <c r="A9" s="231"/>
      <c r="B9" s="231" t="s">
        <v>37</v>
      </c>
      <c r="C9" s="231"/>
      <c r="D9" s="285">
        <v>40803.700000000004</v>
      </c>
      <c r="E9" s="286">
        <v>1442.4</v>
      </c>
      <c r="F9" s="286">
        <v>2012.1899999999998</v>
      </c>
      <c r="G9" s="286">
        <v>1204.33</v>
      </c>
      <c r="H9" s="286">
        <v>2292.0749999999998</v>
      </c>
      <c r="I9" s="286">
        <v>1108.8599999999999</v>
      </c>
      <c r="J9" s="286">
        <v>1776.67</v>
      </c>
      <c r="K9" s="286">
        <v>3932.32</v>
      </c>
      <c r="L9" s="286">
        <v>3655.85</v>
      </c>
      <c r="M9" s="286">
        <v>2089.38</v>
      </c>
      <c r="N9" s="286">
        <v>3446.8799999999997</v>
      </c>
      <c r="O9" s="286">
        <v>6240.6200000000008</v>
      </c>
      <c r="P9" s="286">
        <v>0</v>
      </c>
      <c r="Q9" s="286">
        <v>4603.0599999999995</v>
      </c>
      <c r="R9" s="286">
        <v>1360.96</v>
      </c>
      <c r="S9" s="286">
        <v>1344.21</v>
      </c>
      <c r="T9" s="286">
        <v>4293.8949999999995</v>
      </c>
      <c r="U9" s="228"/>
      <c r="V9" s="228"/>
    </row>
    <row r="10" spans="1:22" s="235" customFormat="1" ht="14.4" x14ac:dyDescent="0.3">
      <c r="A10" s="232">
        <v>1</v>
      </c>
      <c r="B10" s="233" t="s">
        <v>38</v>
      </c>
      <c r="C10" s="234" t="s">
        <v>39</v>
      </c>
      <c r="D10" s="285">
        <v>33909.300000000003</v>
      </c>
      <c r="E10" s="286">
        <v>1108.8600000000001</v>
      </c>
      <c r="F10" s="286">
        <v>1645.8999999999999</v>
      </c>
      <c r="G10" s="286">
        <v>836.40000000000009</v>
      </c>
      <c r="H10" s="286">
        <v>1319.7949999999998</v>
      </c>
      <c r="I10" s="286">
        <v>852.94999999999993</v>
      </c>
      <c r="J10" s="286">
        <v>1555.26</v>
      </c>
      <c r="K10" s="286">
        <v>3647.1200000000003</v>
      </c>
      <c r="L10" s="286">
        <v>2563.8799999999997</v>
      </c>
      <c r="M10" s="286">
        <v>1465.65</v>
      </c>
      <c r="N10" s="286">
        <v>3298.1299999999997</v>
      </c>
      <c r="O10" s="286">
        <v>5839.13</v>
      </c>
      <c r="P10" s="286">
        <v>0</v>
      </c>
      <c r="Q10" s="286">
        <v>3785.79</v>
      </c>
      <c r="R10" s="286">
        <v>1040.27</v>
      </c>
      <c r="S10" s="286">
        <v>968.03000000000009</v>
      </c>
      <c r="T10" s="286">
        <v>3982.1350000000002</v>
      </c>
    </row>
    <row r="11" spans="1:22" s="291" customFormat="1" x14ac:dyDescent="0.3">
      <c r="A11" s="232"/>
      <c r="B11" s="236" t="s">
        <v>40</v>
      </c>
      <c r="C11" s="234"/>
      <c r="D11" s="123"/>
      <c r="E11" s="124"/>
      <c r="F11" s="124"/>
      <c r="G11" s="124"/>
      <c r="H11" s="124"/>
      <c r="I11" s="124"/>
      <c r="J11" s="124"/>
      <c r="K11" s="124"/>
      <c r="L11" s="124"/>
      <c r="M11" s="124"/>
      <c r="N11" s="124"/>
      <c r="O11" s="124"/>
      <c r="P11" s="124"/>
      <c r="Q11" s="124"/>
      <c r="R11" s="124"/>
      <c r="S11" s="124"/>
      <c r="T11" s="124"/>
    </row>
    <row r="12" spans="1:22" s="291" customFormat="1" x14ac:dyDescent="0.3">
      <c r="A12" s="237" t="s">
        <v>41</v>
      </c>
      <c r="B12" s="238" t="s">
        <v>42</v>
      </c>
      <c r="C12" s="239" t="s">
        <v>43</v>
      </c>
      <c r="D12" s="123">
        <v>4743.17</v>
      </c>
      <c r="E12" s="124">
        <v>201.80999999999997</v>
      </c>
      <c r="F12" s="124">
        <v>209.87</v>
      </c>
      <c r="G12" s="124">
        <v>404.17</v>
      </c>
      <c r="H12" s="124">
        <v>256.7</v>
      </c>
      <c r="I12" s="124">
        <v>441.4</v>
      </c>
      <c r="J12" s="124">
        <v>376.79</v>
      </c>
      <c r="K12" s="124">
        <v>375.99</v>
      </c>
      <c r="L12" s="124">
        <v>454.41999999999996</v>
      </c>
      <c r="M12" s="124">
        <v>428.08</v>
      </c>
      <c r="N12" s="124">
        <v>184.15</v>
      </c>
      <c r="O12" s="124">
        <v>264.64</v>
      </c>
      <c r="P12" s="124">
        <v>0</v>
      </c>
      <c r="Q12" s="124">
        <v>428.48</v>
      </c>
      <c r="R12" s="124">
        <v>352.12</v>
      </c>
      <c r="S12" s="124">
        <v>172.04000000000002</v>
      </c>
      <c r="T12" s="124">
        <v>192.51</v>
      </c>
    </row>
    <row r="13" spans="1:22" s="291" customFormat="1" x14ac:dyDescent="0.3">
      <c r="A13" s="237"/>
      <c r="B13" s="240" t="s">
        <v>44</v>
      </c>
      <c r="C13" s="241" t="s">
        <v>45</v>
      </c>
      <c r="D13" s="123">
        <v>2645.9800000000005</v>
      </c>
      <c r="E13" s="124">
        <v>151.18</v>
      </c>
      <c r="F13" s="124">
        <v>147.49</v>
      </c>
      <c r="G13" s="124">
        <v>396.23</v>
      </c>
      <c r="H13" s="124">
        <v>147.97</v>
      </c>
      <c r="I13" s="124">
        <v>437.59</v>
      </c>
      <c r="J13" s="124">
        <v>365.52</v>
      </c>
      <c r="K13" s="124">
        <v>315.11</v>
      </c>
      <c r="L13" s="124">
        <v>12.7</v>
      </c>
      <c r="M13" s="124">
        <v>349.79</v>
      </c>
      <c r="N13" s="124">
        <v>1.26</v>
      </c>
      <c r="O13" s="124">
        <v>3.4</v>
      </c>
      <c r="P13" s="124">
        <v>0</v>
      </c>
      <c r="Q13" s="124">
        <v>0</v>
      </c>
      <c r="R13" s="124">
        <v>184.66</v>
      </c>
      <c r="S13" s="124">
        <v>133.08000000000001</v>
      </c>
      <c r="T13" s="124">
        <v>0</v>
      </c>
    </row>
    <row r="14" spans="1:22" x14ac:dyDescent="0.3">
      <c r="A14" s="237" t="s">
        <v>46</v>
      </c>
      <c r="B14" s="238" t="s">
        <v>47</v>
      </c>
      <c r="C14" s="239" t="s">
        <v>48</v>
      </c>
      <c r="D14" s="123">
        <v>10818.759999999998</v>
      </c>
      <c r="E14" s="124">
        <v>342.32</v>
      </c>
      <c r="F14" s="124">
        <v>412.6</v>
      </c>
      <c r="G14" s="124">
        <v>208.56</v>
      </c>
      <c r="H14" s="124">
        <v>669.16</v>
      </c>
      <c r="I14" s="124">
        <v>325.75</v>
      </c>
      <c r="J14" s="124">
        <v>297.70999999999998</v>
      </c>
      <c r="K14" s="124">
        <v>581.26</v>
      </c>
      <c r="L14" s="124">
        <v>764.03</v>
      </c>
      <c r="M14" s="124">
        <v>775.85</v>
      </c>
      <c r="N14" s="124">
        <v>922.23</v>
      </c>
      <c r="O14" s="124">
        <v>2109.91</v>
      </c>
      <c r="P14" s="124">
        <v>0</v>
      </c>
      <c r="Q14" s="124">
        <v>1480.33</v>
      </c>
      <c r="R14" s="124">
        <v>485.24</v>
      </c>
      <c r="S14" s="124">
        <v>500.08000000000004</v>
      </c>
      <c r="T14" s="124">
        <v>943.73</v>
      </c>
      <c r="U14" s="228"/>
      <c r="V14" s="228"/>
    </row>
    <row r="15" spans="1:22" x14ac:dyDescent="0.3">
      <c r="A15" s="237" t="s">
        <v>49</v>
      </c>
      <c r="B15" s="238" t="s">
        <v>50</v>
      </c>
      <c r="C15" s="239" t="s">
        <v>51</v>
      </c>
      <c r="D15" s="123">
        <v>4040.0600000000004</v>
      </c>
      <c r="E15" s="124">
        <v>24.88</v>
      </c>
      <c r="F15" s="124">
        <v>26.29</v>
      </c>
      <c r="G15" s="124">
        <v>41.87</v>
      </c>
      <c r="H15" s="124">
        <v>48.844999999999999</v>
      </c>
      <c r="I15" s="124">
        <v>17.13</v>
      </c>
      <c r="J15" s="124">
        <v>23.39</v>
      </c>
      <c r="K15" s="124">
        <v>111.37</v>
      </c>
      <c r="L15" s="124">
        <v>163.47999999999999</v>
      </c>
      <c r="M15" s="124">
        <v>34.659999999999997</v>
      </c>
      <c r="N15" s="124">
        <v>1178.6099999999999</v>
      </c>
      <c r="O15" s="124">
        <v>1167.81</v>
      </c>
      <c r="P15" s="124">
        <v>0</v>
      </c>
      <c r="Q15" s="124">
        <v>17.579999999999998</v>
      </c>
      <c r="R15" s="124">
        <v>112.78</v>
      </c>
      <c r="S15" s="124">
        <v>26.59</v>
      </c>
      <c r="T15" s="124">
        <v>1044.7750000000001</v>
      </c>
      <c r="U15" s="228"/>
      <c r="V15" s="228"/>
    </row>
    <row r="16" spans="1:22" x14ac:dyDescent="0.3">
      <c r="A16" s="237" t="s">
        <v>52</v>
      </c>
      <c r="B16" s="238" t="s">
        <v>53</v>
      </c>
      <c r="C16" s="239" t="s">
        <v>54</v>
      </c>
      <c r="D16" s="123">
        <v>376.75</v>
      </c>
      <c r="E16" s="124">
        <v>0</v>
      </c>
      <c r="F16" s="124">
        <v>0</v>
      </c>
      <c r="G16" s="124">
        <v>0</v>
      </c>
      <c r="H16" s="124">
        <v>152.83000000000001</v>
      </c>
      <c r="I16" s="124">
        <v>0</v>
      </c>
      <c r="J16" s="124">
        <v>0</v>
      </c>
      <c r="K16" s="124">
        <v>171.22</v>
      </c>
      <c r="L16" s="124">
        <v>9.99</v>
      </c>
      <c r="M16" s="124">
        <v>0</v>
      </c>
      <c r="N16" s="124">
        <v>0</v>
      </c>
      <c r="O16" s="124">
        <v>42.71</v>
      </c>
      <c r="P16" s="124">
        <v>0</v>
      </c>
      <c r="Q16" s="124">
        <v>0</v>
      </c>
      <c r="R16" s="124">
        <v>0</v>
      </c>
      <c r="S16" s="124">
        <v>0</v>
      </c>
      <c r="T16" s="124">
        <v>0</v>
      </c>
      <c r="U16" s="228"/>
      <c r="V16" s="228"/>
    </row>
    <row r="17" spans="1:21" s="228" customFormat="1" x14ac:dyDescent="0.3">
      <c r="A17" s="237" t="s">
        <v>55</v>
      </c>
      <c r="B17" s="238" t="s">
        <v>56</v>
      </c>
      <c r="C17" s="239" t="s">
        <v>57</v>
      </c>
      <c r="D17" s="123">
        <v>0</v>
      </c>
      <c r="E17" s="124">
        <v>0</v>
      </c>
      <c r="F17" s="124">
        <v>0</v>
      </c>
      <c r="G17" s="124">
        <v>0</v>
      </c>
      <c r="H17" s="124">
        <v>0</v>
      </c>
      <c r="I17" s="124">
        <v>0</v>
      </c>
      <c r="J17" s="124">
        <v>0</v>
      </c>
      <c r="K17" s="124">
        <v>0</v>
      </c>
      <c r="L17" s="124">
        <v>0</v>
      </c>
      <c r="M17" s="124">
        <v>0</v>
      </c>
      <c r="N17" s="124">
        <v>0</v>
      </c>
      <c r="O17" s="124">
        <v>0</v>
      </c>
      <c r="P17" s="124">
        <v>0</v>
      </c>
      <c r="Q17" s="124">
        <v>0</v>
      </c>
      <c r="R17" s="124">
        <v>0</v>
      </c>
      <c r="S17" s="124">
        <v>0</v>
      </c>
      <c r="T17" s="124">
        <v>0</v>
      </c>
    </row>
    <row r="18" spans="1:21" s="228" customFormat="1" x14ac:dyDescent="0.3">
      <c r="A18" s="237" t="s">
        <v>58</v>
      </c>
      <c r="B18" s="238" t="s">
        <v>59</v>
      </c>
      <c r="C18" s="239" t="s">
        <v>60</v>
      </c>
      <c r="D18" s="123">
        <v>13287.750000000002</v>
      </c>
      <c r="E18" s="124">
        <v>539.71</v>
      </c>
      <c r="F18" s="124">
        <v>990.36</v>
      </c>
      <c r="G18" s="124">
        <v>125.48</v>
      </c>
      <c r="H18" s="124">
        <v>78.08</v>
      </c>
      <c r="I18" s="124">
        <v>68.67</v>
      </c>
      <c r="J18" s="124">
        <v>857.37</v>
      </c>
      <c r="K18" s="124">
        <v>2406.5500000000002</v>
      </c>
      <c r="L18" s="124">
        <v>1015.09</v>
      </c>
      <c r="M18" s="124">
        <v>96.43</v>
      </c>
      <c r="N18" s="124">
        <v>1013.14</v>
      </c>
      <c r="O18" s="124">
        <v>2253.5</v>
      </c>
      <c r="P18" s="124">
        <v>0</v>
      </c>
      <c r="Q18" s="124">
        <v>1804.44</v>
      </c>
      <c r="R18" s="124">
        <v>88.93</v>
      </c>
      <c r="S18" s="124">
        <v>148.91999999999999</v>
      </c>
      <c r="T18" s="124">
        <v>1801.08</v>
      </c>
    </row>
    <row r="19" spans="1:21" s="228" customFormat="1" ht="26.4" hidden="1" x14ac:dyDescent="0.3">
      <c r="A19" s="237"/>
      <c r="B19" s="242" t="s">
        <v>1217</v>
      </c>
      <c r="C19" s="243" t="s">
        <v>62</v>
      </c>
      <c r="D19" s="123">
        <v>0</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row>
    <row r="20" spans="1:21" s="228" customFormat="1" x14ac:dyDescent="0.3">
      <c r="A20" s="237" t="s">
        <v>63</v>
      </c>
      <c r="B20" s="238" t="s">
        <v>64</v>
      </c>
      <c r="C20" s="239" t="s">
        <v>65</v>
      </c>
      <c r="D20" s="123">
        <v>486.88</v>
      </c>
      <c r="E20" s="124">
        <v>0.14000000000000001</v>
      </c>
      <c r="F20" s="124">
        <v>6.78</v>
      </c>
      <c r="G20" s="124">
        <v>56.32</v>
      </c>
      <c r="H20" s="124">
        <v>113.72</v>
      </c>
      <c r="I20" s="124">
        <v>0</v>
      </c>
      <c r="J20" s="124">
        <v>0</v>
      </c>
      <c r="K20" s="124">
        <v>0.5</v>
      </c>
      <c r="L20" s="124">
        <v>122.38</v>
      </c>
      <c r="M20" s="124">
        <v>130.63</v>
      </c>
      <c r="N20" s="124">
        <v>0</v>
      </c>
      <c r="O20" s="124">
        <v>0.56000000000000005</v>
      </c>
      <c r="P20" s="124">
        <v>0</v>
      </c>
      <c r="Q20" s="124">
        <v>54.65</v>
      </c>
      <c r="R20" s="124">
        <v>1.2</v>
      </c>
      <c r="S20" s="124">
        <v>0</v>
      </c>
      <c r="T20" s="124">
        <v>0</v>
      </c>
    </row>
    <row r="21" spans="1:21" s="235" customFormat="1" ht="14.4" hidden="1" x14ac:dyDescent="0.3">
      <c r="A21" s="237" t="s">
        <v>66</v>
      </c>
      <c r="B21" s="238" t="s">
        <v>67</v>
      </c>
      <c r="C21" s="239" t="s">
        <v>68</v>
      </c>
      <c r="D21" s="123">
        <v>0</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235">
        <v>0</v>
      </c>
    </row>
    <row r="22" spans="1:21" s="228" customFormat="1" x14ac:dyDescent="0.3">
      <c r="A22" s="237" t="s">
        <v>66</v>
      </c>
      <c r="B22" s="238" t="s">
        <v>70</v>
      </c>
      <c r="C22" s="239" t="s">
        <v>71</v>
      </c>
      <c r="D22" s="123">
        <v>155.93</v>
      </c>
      <c r="E22" s="124">
        <v>0</v>
      </c>
      <c r="F22" s="124">
        <v>0</v>
      </c>
      <c r="G22" s="124">
        <v>0</v>
      </c>
      <c r="H22" s="124">
        <v>0.46</v>
      </c>
      <c r="I22" s="124">
        <v>0</v>
      </c>
      <c r="J22" s="124">
        <v>0</v>
      </c>
      <c r="K22" s="124">
        <v>0.23</v>
      </c>
      <c r="L22" s="124">
        <v>34.49</v>
      </c>
      <c r="M22" s="124">
        <v>0</v>
      </c>
      <c r="N22" s="124">
        <v>0</v>
      </c>
      <c r="O22" s="124">
        <v>0</v>
      </c>
      <c r="P22" s="124">
        <v>0</v>
      </c>
      <c r="Q22" s="124">
        <v>0.31</v>
      </c>
      <c r="R22" s="124">
        <v>0</v>
      </c>
      <c r="S22" s="124">
        <v>120.4</v>
      </c>
      <c r="T22" s="124">
        <v>0.04</v>
      </c>
    </row>
    <row r="23" spans="1:21" s="228" customFormat="1" x14ac:dyDescent="0.3">
      <c r="A23" s="232">
        <v>2</v>
      </c>
      <c r="B23" s="233" t="s">
        <v>72</v>
      </c>
      <c r="C23" s="234" t="s">
        <v>73</v>
      </c>
      <c r="D23" s="285">
        <v>5604.1699999999992</v>
      </c>
      <c r="E23" s="286">
        <v>255.97999999999993</v>
      </c>
      <c r="F23" s="286">
        <v>322.58999999999997</v>
      </c>
      <c r="G23" s="286">
        <v>344.37</v>
      </c>
      <c r="H23" s="286">
        <v>628.4</v>
      </c>
      <c r="I23" s="286">
        <v>173.89000000000001</v>
      </c>
      <c r="J23" s="286">
        <v>190.46</v>
      </c>
      <c r="K23" s="286">
        <v>280.75999999999993</v>
      </c>
      <c r="L23" s="286">
        <v>934.94</v>
      </c>
      <c r="M23" s="286">
        <v>619.38999999999987</v>
      </c>
      <c r="N23" s="286">
        <v>148.74999999999997</v>
      </c>
      <c r="O23" s="286">
        <v>347.31</v>
      </c>
      <c r="P23" s="286">
        <v>0</v>
      </c>
      <c r="Q23" s="286">
        <v>552.01999999999987</v>
      </c>
      <c r="R23" s="286">
        <v>249.19</v>
      </c>
      <c r="S23" s="286">
        <v>275.33999999999997</v>
      </c>
      <c r="T23" s="286">
        <v>280.78000000000003</v>
      </c>
    </row>
    <row r="24" spans="1:21" s="228" customFormat="1" x14ac:dyDescent="0.3">
      <c r="A24" s="237" t="s">
        <v>74</v>
      </c>
      <c r="B24" s="238" t="s">
        <v>143</v>
      </c>
      <c r="C24" s="239" t="s">
        <v>144</v>
      </c>
      <c r="D24" s="123">
        <v>792.34000000000015</v>
      </c>
      <c r="E24" s="124">
        <v>0</v>
      </c>
      <c r="F24" s="124">
        <v>54.269999999999996</v>
      </c>
      <c r="G24" s="124">
        <v>70.06</v>
      </c>
      <c r="H24" s="124">
        <v>86.75</v>
      </c>
      <c r="I24" s="124">
        <v>35.51</v>
      </c>
      <c r="J24" s="124">
        <v>33.369999999999997</v>
      </c>
      <c r="K24" s="124">
        <v>35.25</v>
      </c>
      <c r="L24" s="124">
        <v>102.65</v>
      </c>
      <c r="M24" s="124">
        <v>67.45</v>
      </c>
      <c r="N24" s="124">
        <v>27.52</v>
      </c>
      <c r="O24" s="124">
        <v>55.629999999999995</v>
      </c>
      <c r="P24" s="124">
        <v>0</v>
      </c>
      <c r="Q24" s="124">
        <v>52.45</v>
      </c>
      <c r="R24" s="124">
        <v>70.070000000000007</v>
      </c>
      <c r="S24" s="124">
        <v>65.589999999999989</v>
      </c>
      <c r="T24" s="124">
        <v>35.770000000000003</v>
      </c>
    </row>
    <row r="25" spans="1:21" s="228" customFormat="1" x14ac:dyDescent="0.3">
      <c r="A25" s="237" t="s">
        <v>77</v>
      </c>
      <c r="B25" s="238" t="s">
        <v>146</v>
      </c>
      <c r="C25" s="239" t="s">
        <v>147</v>
      </c>
      <c r="D25" s="123">
        <v>52.250000000000007</v>
      </c>
      <c r="E25" s="124">
        <v>52.250000000000007</v>
      </c>
      <c r="F25" s="124">
        <v>0</v>
      </c>
      <c r="G25" s="124">
        <v>0</v>
      </c>
      <c r="H25" s="124">
        <v>0</v>
      </c>
      <c r="I25" s="124">
        <v>0</v>
      </c>
      <c r="J25" s="124">
        <v>0</v>
      </c>
      <c r="K25" s="124">
        <v>0</v>
      </c>
      <c r="L25" s="124">
        <v>0</v>
      </c>
      <c r="M25" s="124">
        <v>0</v>
      </c>
      <c r="N25" s="124">
        <v>0</v>
      </c>
      <c r="O25" s="124">
        <v>0</v>
      </c>
      <c r="P25" s="124">
        <v>0</v>
      </c>
      <c r="Q25" s="124">
        <v>0</v>
      </c>
      <c r="R25" s="124">
        <v>0</v>
      </c>
      <c r="S25" s="124">
        <v>0</v>
      </c>
      <c r="T25" s="124">
        <v>0</v>
      </c>
    </row>
    <row r="26" spans="1:21" s="228" customFormat="1" x14ac:dyDescent="0.3">
      <c r="A26" s="237" t="s">
        <v>80</v>
      </c>
      <c r="B26" s="238" t="s">
        <v>149</v>
      </c>
      <c r="C26" s="239" t="s">
        <v>150</v>
      </c>
      <c r="D26" s="123">
        <v>14.190000000000001</v>
      </c>
      <c r="E26" s="124">
        <v>5.2</v>
      </c>
      <c r="F26" s="124">
        <v>0.45</v>
      </c>
      <c r="G26" s="124">
        <v>0.2</v>
      </c>
      <c r="H26" s="124">
        <v>0.15</v>
      </c>
      <c r="I26" s="124">
        <v>0.52</v>
      </c>
      <c r="J26" s="124">
        <v>0.35</v>
      </c>
      <c r="K26" s="124">
        <v>0.64</v>
      </c>
      <c r="L26" s="124">
        <v>2.78</v>
      </c>
      <c r="M26" s="124">
        <v>0.48</v>
      </c>
      <c r="N26" s="124">
        <v>0.87</v>
      </c>
      <c r="O26" s="124">
        <v>0.82</v>
      </c>
      <c r="P26" s="124">
        <v>0</v>
      </c>
      <c r="Q26" s="124">
        <v>0.64</v>
      </c>
      <c r="R26" s="124">
        <v>0.37</v>
      </c>
      <c r="S26" s="124">
        <v>0.51</v>
      </c>
      <c r="T26" s="124">
        <v>0.21</v>
      </c>
    </row>
    <row r="27" spans="1:21" s="228" customFormat="1" x14ac:dyDescent="0.3">
      <c r="A27" s="237" t="s">
        <v>83</v>
      </c>
      <c r="B27" s="238" t="s">
        <v>75</v>
      </c>
      <c r="C27" s="239" t="s">
        <v>76</v>
      </c>
      <c r="D27" s="123">
        <v>28.440000000000005</v>
      </c>
      <c r="E27" s="124">
        <v>7.42</v>
      </c>
      <c r="F27" s="124">
        <v>0</v>
      </c>
      <c r="G27" s="124">
        <v>0</v>
      </c>
      <c r="H27" s="124">
        <v>11.37</v>
      </c>
      <c r="I27" s="124">
        <v>0</v>
      </c>
      <c r="J27" s="124">
        <v>0</v>
      </c>
      <c r="K27" s="124">
        <v>0</v>
      </c>
      <c r="L27" s="124">
        <v>3.12</v>
      </c>
      <c r="M27" s="124">
        <v>0</v>
      </c>
      <c r="N27" s="124">
        <v>0</v>
      </c>
      <c r="O27" s="124">
        <v>4.26</v>
      </c>
      <c r="P27" s="124">
        <v>0</v>
      </c>
      <c r="Q27" s="124">
        <v>0</v>
      </c>
      <c r="R27" s="124">
        <v>0.03</v>
      </c>
      <c r="S27" s="124">
        <v>2.2400000000000002</v>
      </c>
      <c r="T27" s="124">
        <v>0</v>
      </c>
    </row>
    <row r="28" spans="1:21" s="228" customFormat="1" x14ac:dyDescent="0.3">
      <c r="A28" s="237" t="s">
        <v>86</v>
      </c>
      <c r="B28" s="238" t="s">
        <v>78</v>
      </c>
      <c r="C28" s="239" t="s">
        <v>79</v>
      </c>
      <c r="D28" s="123">
        <v>2.5499999999999998</v>
      </c>
      <c r="E28" s="124">
        <v>1.28</v>
      </c>
      <c r="F28" s="124">
        <v>0</v>
      </c>
      <c r="G28" s="124">
        <v>0</v>
      </c>
      <c r="H28" s="124">
        <v>0</v>
      </c>
      <c r="I28" s="124">
        <v>0</v>
      </c>
      <c r="J28" s="124">
        <v>0</v>
      </c>
      <c r="K28" s="124">
        <v>0</v>
      </c>
      <c r="L28" s="124">
        <v>0</v>
      </c>
      <c r="M28" s="124">
        <v>0</v>
      </c>
      <c r="N28" s="124">
        <v>0</v>
      </c>
      <c r="O28" s="124">
        <v>0</v>
      </c>
      <c r="P28" s="124">
        <v>0</v>
      </c>
      <c r="Q28" s="124">
        <v>0</v>
      </c>
      <c r="R28" s="124">
        <v>1.27</v>
      </c>
      <c r="S28" s="124">
        <v>0</v>
      </c>
      <c r="T28" s="124">
        <v>0</v>
      </c>
    </row>
    <row r="29" spans="1:21" s="228" customFormat="1" x14ac:dyDescent="0.3">
      <c r="A29" s="237" t="s">
        <v>89</v>
      </c>
      <c r="B29" s="292" t="s">
        <v>2901</v>
      </c>
      <c r="C29" s="292" t="s">
        <v>2902</v>
      </c>
      <c r="D29" s="123"/>
      <c r="E29" s="124"/>
      <c r="F29" s="124"/>
      <c r="G29" s="124"/>
      <c r="H29" s="124"/>
      <c r="I29" s="124"/>
      <c r="J29" s="124"/>
      <c r="K29" s="124"/>
      <c r="L29" s="124"/>
      <c r="M29" s="124"/>
      <c r="N29" s="124"/>
      <c r="O29" s="124"/>
      <c r="P29" s="124"/>
      <c r="Q29" s="124"/>
      <c r="R29" s="124"/>
      <c r="S29" s="124"/>
      <c r="T29" s="124"/>
    </row>
    <row r="30" spans="1:21" s="294" customFormat="1" ht="14.4" x14ac:dyDescent="0.3">
      <c r="A30" s="237" t="s">
        <v>2903</v>
      </c>
      <c r="B30" s="293" t="s">
        <v>105</v>
      </c>
      <c r="C30" s="239" t="s">
        <v>106</v>
      </c>
      <c r="D30" s="123">
        <v>5.1300000000000008</v>
      </c>
      <c r="E30" s="124">
        <v>1.54</v>
      </c>
      <c r="F30" s="124">
        <v>0.11</v>
      </c>
      <c r="G30" s="124">
        <v>1.76</v>
      </c>
      <c r="H30" s="124">
        <v>0.04</v>
      </c>
      <c r="I30" s="124">
        <v>0.16</v>
      </c>
      <c r="J30" s="124">
        <v>7.0000000000000007E-2</v>
      </c>
      <c r="K30" s="124">
        <v>0.55000000000000004</v>
      </c>
      <c r="L30" s="124">
        <v>0.08</v>
      </c>
      <c r="M30" s="124">
        <v>0.1</v>
      </c>
      <c r="N30" s="124">
        <v>0</v>
      </c>
      <c r="O30" s="124">
        <v>0</v>
      </c>
      <c r="P30" s="124">
        <v>0</v>
      </c>
      <c r="Q30" s="124">
        <v>0.12</v>
      </c>
      <c r="R30" s="124">
        <v>7.0000000000000007E-2</v>
      </c>
      <c r="S30" s="124">
        <v>0.33</v>
      </c>
      <c r="T30" s="124">
        <v>0.2</v>
      </c>
    </row>
    <row r="31" spans="1:21" s="228" customFormat="1" ht="14.25" customHeight="1" x14ac:dyDescent="0.3">
      <c r="A31" s="237" t="s">
        <v>2906</v>
      </c>
      <c r="B31" s="295" t="s">
        <v>2905</v>
      </c>
      <c r="C31" s="239" t="s">
        <v>130</v>
      </c>
      <c r="D31" s="123">
        <v>0.33</v>
      </c>
      <c r="E31" s="124">
        <v>0</v>
      </c>
      <c r="F31" s="124">
        <v>0</v>
      </c>
      <c r="G31" s="124">
        <v>0</v>
      </c>
      <c r="H31" s="124">
        <v>0.33</v>
      </c>
      <c r="I31" s="124">
        <v>0</v>
      </c>
      <c r="J31" s="124">
        <v>0</v>
      </c>
      <c r="K31" s="124">
        <v>0</v>
      </c>
      <c r="L31" s="124">
        <v>0</v>
      </c>
      <c r="M31" s="124">
        <v>0</v>
      </c>
      <c r="N31" s="124">
        <v>0</v>
      </c>
      <c r="O31" s="124">
        <v>0</v>
      </c>
      <c r="P31" s="124">
        <v>0</v>
      </c>
      <c r="Q31" s="124">
        <v>0</v>
      </c>
      <c r="R31" s="124">
        <v>0</v>
      </c>
      <c r="S31" s="124">
        <v>0</v>
      </c>
      <c r="T31" s="124">
        <v>0</v>
      </c>
    </row>
    <row r="32" spans="1:21" s="294" customFormat="1" ht="14.4" x14ac:dyDescent="0.3">
      <c r="A32" s="237" t="s">
        <v>2907</v>
      </c>
      <c r="B32" s="293" t="s">
        <v>107</v>
      </c>
      <c r="C32" s="239" t="s">
        <v>108</v>
      </c>
      <c r="D32" s="123">
        <v>4.3800000000000008</v>
      </c>
      <c r="E32" s="124">
        <v>2.3199999999999998</v>
      </c>
      <c r="F32" s="124">
        <v>0.06</v>
      </c>
      <c r="G32" s="124">
        <v>0.25</v>
      </c>
      <c r="H32" s="124">
        <v>0.42</v>
      </c>
      <c r="I32" s="124">
        <v>0.18</v>
      </c>
      <c r="J32" s="124">
        <v>0.13</v>
      </c>
      <c r="K32" s="124">
        <v>7.0000000000000007E-2</v>
      </c>
      <c r="L32" s="124">
        <v>0.13</v>
      </c>
      <c r="M32" s="124">
        <v>0.08</v>
      </c>
      <c r="N32" s="124">
        <v>0.16</v>
      </c>
      <c r="O32" s="124">
        <v>0.08</v>
      </c>
      <c r="P32" s="124">
        <v>0</v>
      </c>
      <c r="Q32" s="124">
        <v>0.09</v>
      </c>
      <c r="R32" s="124">
        <v>0.15</v>
      </c>
      <c r="S32" s="124">
        <v>0.15</v>
      </c>
      <c r="T32" s="124">
        <v>0.11</v>
      </c>
    </row>
    <row r="33" spans="1:20" s="294" customFormat="1" ht="14.4" x14ac:dyDescent="0.3">
      <c r="A33" s="237" t="s">
        <v>2908</v>
      </c>
      <c r="B33" s="293" t="s">
        <v>227</v>
      </c>
      <c r="C33" s="239" t="s">
        <v>110</v>
      </c>
      <c r="D33" s="123">
        <v>58.5</v>
      </c>
      <c r="E33" s="124">
        <v>6.46</v>
      </c>
      <c r="F33" s="124">
        <v>2.5</v>
      </c>
      <c r="G33" s="124">
        <v>5.86</v>
      </c>
      <c r="H33" s="124">
        <v>4.5999999999999996</v>
      </c>
      <c r="I33" s="124">
        <v>1.72</v>
      </c>
      <c r="J33" s="124">
        <v>2.0099999999999998</v>
      </c>
      <c r="K33" s="124">
        <v>5.2</v>
      </c>
      <c r="L33" s="124">
        <v>5.72</v>
      </c>
      <c r="M33" s="124">
        <v>2.71</v>
      </c>
      <c r="N33" s="124">
        <v>2.75</v>
      </c>
      <c r="O33" s="124">
        <v>2.98</v>
      </c>
      <c r="P33" s="124">
        <v>0</v>
      </c>
      <c r="Q33" s="124">
        <v>3.01</v>
      </c>
      <c r="R33" s="124">
        <v>5.89</v>
      </c>
      <c r="S33" s="124">
        <v>4.17</v>
      </c>
      <c r="T33" s="124">
        <v>2.92</v>
      </c>
    </row>
    <row r="34" spans="1:20" s="294" customFormat="1" ht="14.4" x14ac:dyDescent="0.3">
      <c r="A34" s="237" t="s">
        <v>2909</v>
      </c>
      <c r="B34" s="293" t="s">
        <v>111</v>
      </c>
      <c r="C34" s="239" t="s">
        <v>112</v>
      </c>
      <c r="D34" s="123">
        <v>16.53</v>
      </c>
      <c r="E34" s="124">
        <v>5.18</v>
      </c>
      <c r="F34" s="124">
        <v>1.46</v>
      </c>
      <c r="G34" s="124">
        <v>0</v>
      </c>
      <c r="H34" s="124">
        <v>0.56999999999999995</v>
      </c>
      <c r="I34" s="124">
        <v>0.93</v>
      </c>
      <c r="J34" s="124">
        <v>0.97</v>
      </c>
      <c r="K34" s="124">
        <v>0.64</v>
      </c>
      <c r="L34" s="124">
        <v>0.8</v>
      </c>
      <c r="M34" s="124">
        <v>0</v>
      </c>
      <c r="N34" s="124">
        <v>3.68</v>
      </c>
      <c r="O34" s="124">
        <v>0</v>
      </c>
      <c r="P34" s="124">
        <v>0</v>
      </c>
      <c r="Q34" s="124">
        <v>0.61</v>
      </c>
      <c r="R34" s="124">
        <v>0.96</v>
      </c>
      <c r="S34" s="124">
        <v>0</v>
      </c>
      <c r="T34" s="124">
        <v>0.73</v>
      </c>
    </row>
    <row r="35" spans="1:20" s="228" customFormat="1" x14ac:dyDescent="0.3">
      <c r="A35" s="237" t="s">
        <v>2904</v>
      </c>
      <c r="B35" s="293" t="s">
        <v>2910</v>
      </c>
      <c r="C35" s="239" t="s">
        <v>128</v>
      </c>
      <c r="D35" s="123">
        <v>0</v>
      </c>
      <c r="E35" s="124">
        <v>0</v>
      </c>
      <c r="F35" s="124">
        <v>0</v>
      </c>
      <c r="G35" s="124">
        <v>0</v>
      </c>
      <c r="H35" s="124">
        <v>0</v>
      </c>
      <c r="I35" s="124">
        <v>0</v>
      </c>
      <c r="J35" s="124">
        <v>0</v>
      </c>
      <c r="K35" s="124">
        <v>0</v>
      </c>
      <c r="L35" s="124">
        <v>0</v>
      </c>
      <c r="M35" s="124">
        <v>0</v>
      </c>
      <c r="N35" s="124">
        <v>0</v>
      </c>
      <c r="O35" s="124">
        <v>0</v>
      </c>
      <c r="P35" s="124">
        <v>0</v>
      </c>
      <c r="Q35" s="124">
        <v>0</v>
      </c>
      <c r="R35" s="124">
        <v>0</v>
      </c>
      <c r="S35" s="124">
        <v>0</v>
      </c>
      <c r="T35" s="124">
        <v>0</v>
      </c>
    </row>
    <row r="36" spans="1:20" s="228" customFormat="1" x14ac:dyDescent="0.3">
      <c r="A36" s="237" t="s">
        <v>2911</v>
      </c>
      <c r="B36" s="293" t="s">
        <v>2912</v>
      </c>
      <c r="C36" s="239" t="s">
        <v>2913</v>
      </c>
      <c r="D36" s="123"/>
      <c r="E36" s="124"/>
      <c r="F36" s="124"/>
      <c r="G36" s="124"/>
      <c r="H36" s="124"/>
      <c r="I36" s="124"/>
      <c r="J36" s="124"/>
      <c r="K36" s="124"/>
      <c r="L36" s="124"/>
      <c r="M36" s="124"/>
      <c r="N36" s="124"/>
      <c r="O36" s="124"/>
      <c r="P36" s="124"/>
      <c r="Q36" s="124"/>
      <c r="R36" s="124"/>
      <c r="S36" s="124"/>
      <c r="T36" s="124"/>
    </row>
    <row r="37" spans="1:20" s="228" customFormat="1" x14ac:dyDescent="0.3">
      <c r="A37" s="237" t="s">
        <v>2914</v>
      </c>
      <c r="B37" s="293" t="s">
        <v>2915</v>
      </c>
      <c r="C37" s="239" t="s">
        <v>2916</v>
      </c>
      <c r="D37" s="123"/>
      <c r="E37" s="124"/>
      <c r="F37" s="124"/>
      <c r="G37" s="124"/>
      <c r="H37" s="124"/>
      <c r="I37" s="124"/>
      <c r="J37" s="124"/>
      <c r="K37" s="124"/>
      <c r="L37" s="124"/>
      <c r="M37" s="124"/>
      <c r="N37" s="124"/>
      <c r="O37" s="124"/>
      <c r="P37" s="124"/>
      <c r="Q37" s="124"/>
      <c r="R37" s="124"/>
      <c r="S37" s="124"/>
      <c r="T37" s="124"/>
    </row>
    <row r="38" spans="1:20" s="228" customFormat="1" x14ac:dyDescent="0.3">
      <c r="A38" s="237" t="s">
        <v>2917</v>
      </c>
      <c r="B38" s="293" t="s">
        <v>2918</v>
      </c>
      <c r="C38" s="239" t="s">
        <v>156</v>
      </c>
      <c r="D38" s="123"/>
      <c r="E38" s="124"/>
      <c r="F38" s="124"/>
      <c r="G38" s="124"/>
      <c r="H38" s="124"/>
      <c r="I38" s="124"/>
      <c r="J38" s="124"/>
      <c r="K38" s="124"/>
      <c r="L38" s="124"/>
      <c r="M38" s="124"/>
      <c r="N38" s="124"/>
      <c r="O38" s="124"/>
      <c r="P38" s="124"/>
      <c r="Q38" s="124"/>
      <c r="R38" s="124"/>
      <c r="S38" s="124"/>
      <c r="T38" s="124"/>
    </row>
    <row r="39" spans="1:20" s="228" customFormat="1" x14ac:dyDescent="0.3">
      <c r="A39" s="237" t="s">
        <v>2919</v>
      </c>
      <c r="B39" s="293" t="s">
        <v>2920</v>
      </c>
      <c r="C39" s="239" t="s">
        <v>2921</v>
      </c>
      <c r="D39" s="123">
        <v>1.22</v>
      </c>
      <c r="E39" s="124">
        <v>0.88</v>
      </c>
      <c r="F39" s="124">
        <v>0</v>
      </c>
      <c r="G39" s="124">
        <v>0</v>
      </c>
      <c r="H39" s="124">
        <v>0</v>
      </c>
      <c r="I39" s="124">
        <v>0.04</v>
      </c>
      <c r="J39" s="124">
        <v>0.11</v>
      </c>
      <c r="K39" s="124">
        <v>0</v>
      </c>
      <c r="L39" s="124">
        <v>0.19</v>
      </c>
      <c r="M39" s="124">
        <v>0</v>
      </c>
      <c r="N39" s="124">
        <v>0</v>
      </c>
      <c r="O39" s="124">
        <v>0</v>
      </c>
      <c r="P39" s="124">
        <v>0</v>
      </c>
      <c r="Q39" s="124">
        <v>0</v>
      </c>
      <c r="R39" s="124">
        <v>0</v>
      </c>
      <c r="S39" s="124">
        <v>0</v>
      </c>
      <c r="T39" s="124">
        <v>0</v>
      </c>
    </row>
    <row r="40" spans="1:20" s="228" customFormat="1" x14ac:dyDescent="0.3">
      <c r="A40" s="237" t="s">
        <v>92</v>
      </c>
      <c r="B40" s="293" t="s">
        <v>2922</v>
      </c>
      <c r="C40" s="239" t="s">
        <v>2923</v>
      </c>
      <c r="D40" s="123"/>
      <c r="E40" s="124"/>
      <c r="F40" s="124"/>
      <c r="G40" s="124"/>
      <c r="H40" s="124"/>
      <c r="I40" s="124"/>
      <c r="J40" s="124"/>
      <c r="K40" s="124"/>
      <c r="L40" s="124"/>
      <c r="M40" s="124"/>
      <c r="N40" s="124"/>
      <c r="O40" s="124"/>
      <c r="P40" s="124"/>
      <c r="Q40" s="124"/>
      <c r="R40" s="124"/>
      <c r="S40" s="124"/>
      <c r="T40" s="124"/>
    </row>
    <row r="41" spans="1:20" s="228" customFormat="1" x14ac:dyDescent="0.3">
      <c r="A41" s="237" t="s">
        <v>2924</v>
      </c>
      <c r="B41" s="293" t="s">
        <v>81</v>
      </c>
      <c r="C41" s="239" t="s">
        <v>82</v>
      </c>
      <c r="D41" s="123">
        <v>0</v>
      </c>
      <c r="E41" s="124">
        <v>0</v>
      </c>
      <c r="F41" s="124">
        <v>0</v>
      </c>
      <c r="G41" s="124">
        <v>0</v>
      </c>
      <c r="H41" s="124">
        <v>0</v>
      </c>
      <c r="I41" s="124">
        <v>0</v>
      </c>
      <c r="J41" s="124">
        <v>0</v>
      </c>
      <c r="K41" s="124">
        <v>0</v>
      </c>
      <c r="L41" s="124">
        <v>0</v>
      </c>
      <c r="M41" s="124">
        <v>0</v>
      </c>
      <c r="N41" s="124">
        <v>0</v>
      </c>
      <c r="O41" s="124">
        <v>0</v>
      </c>
      <c r="P41" s="124">
        <v>0</v>
      </c>
      <c r="Q41" s="124">
        <v>0</v>
      </c>
      <c r="R41" s="124">
        <v>0</v>
      </c>
      <c r="S41" s="124">
        <v>0</v>
      </c>
      <c r="T41" s="124">
        <v>0</v>
      </c>
    </row>
    <row r="42" spans="1:20" s="228" customFormat="1" x14ac:dyDescent="0.3">
      <c r="A42" s="237" t="s">
        <v>2925</v>
      </c>
      <c r="B42" s="293" t="s">
        <v>84</v>
      </c>
      <c r="C42" s="239" t="s">
        <v>85</v>
      </c>
      <c r="D42" s="123">
        <v>6.6</v>
      </c>
      <c r="E42" s="124">
        <v>0</v>
      </c>
      <c r="F42" s="124">
        <v>0</v>
      </c>
      <c r="G42" s="124">
        <v>0</v>
      </c>
      <c r="H42" s="124">
        <v>0</v>
      </c>
      <c r="I42" s="124">
        <v>0</v>
      </c>
      <c r="J42" s="124">
        <v>0</v>
      </c>
      <c r="K42" s="124">
        <v>0</v>
      </c>
      <c r="L42" s="124">
        <v>0</v>
      </c>
      <c r="M42" s="124">
        <v>6.6</v>
      </c>
      <c r="N42" s="124">
        <v>0</v>
      </c>
      <c r="O42" s="124">
        <v>0</v>
      </c>
      <c r="P42" s="124">
        <v>0</v>
      </c>
      <c r="Q42" s="124">
        <v>0</v>
      </c>
      <c r="R42" s="124">
        <v>0</v>
      </c>
      <c r="S42" s="124">
        <v>0</v>
      </c>
      <c r="T42" s="124">
        <v>0</v>
      </c>
    </row>
    <row r="43" spans="1:20" s="228" customFormat="1" x14ac:dyDescent="0.3">
      <c r="A43" s="237" t="s">
        <v>2928</v>
      </c>
      <c r="B43" s="293" t="s">
        <v>2926</v>
      </c>
      <c r="C43" s="239" t="s">
        <v>2927</v>
      </c>
      <c r="D43" s="123"/>
      <c r="E43" s="124"/>
      <c r="F43" s="124"/>
      <c r="G43" s="124"/>
      <c r="H43" s="124"/>
      <c r="I43" s="124"/>
      <c r="J43" s="124"/>
      <c r="K43" s="124"/>
      <c r="L43" s="124"/>
      <c r="M43" s="124"/>
      <c r="N43" s="124"/>
      <c r="O43" s="124"/>
      <c r="P43" s="124"/>
      <c r="Q43" s="124"/>
      <c r="R43" s="124"/>
      <c r="S43" s="124"/>
      <c r="T43" s="124"/>
    </row>
    <row r="44" spans="1:20" s="228" customFormat="1" x14ac:dyDescent="0.3">
      <c r="A44" s="237" t="s">
        <v>2929</v>
      </c>
      <c r="B44" s="293" t="s">
        <v>87</v>
      </c>
      <c r="C44" s="239" t="s">
        <v>88</v>
      </c>
      <c r="D44" s="123">
        <v>44.68</v>
      </c>
      <c r="E44" s="124">
        <v>1.24</v>
      </c>
      <c r="F44" s="124">
        <v>0.16</v>
      </c>
      <c r="G44" s="124">
        <v>1.67</v>
      </c>
      <c r="H44" s="124">
        <v>0.96</v>
      </c>
      <c r="I44" s="124">
        <v>0</v>
      </c>
      <c r="J44" s="124">
        <v>0.17</v>
      </c>
      <c r="K44" s="124">
        <v>0.53</v>
      </c>
      <c r="L44" s="124">
        <v>2.0300000000000002</v>
      </c>
      <c r="M44" s="124">
        <v>0.64</v>
      </c>
      <c r="N44" s="124">
        <v>0</v>
      </c>
      <c r="O44" s="124">
        <v>0</v>
      </c>
      <c r="P44" s="124">
        <v>0</v>
      </c>
      <c r="Q44" s="124">
        <v>0</v>
      </c>
      <c r="R44" s="124">
        <v>0.33</v>
      </c>
      <c r="S44" s="124">
        <v>36.950000000000003</v>
      </c>
      <c r="T44" s="124">
        <v>0</v>
      </c>
    </row>
    <row r="45" spans="1:20" s="228" customFormat="1" x14ac:dyDescent="0.3">
      <c r="A45" s="237" t="s">
        <v>2930</v>
      </c>
      <c r="B45" s="293" t="s">
        <v>90</v>
      </c>
      <c r="C45" s="239" t="s">
        <v>91</v>
      </c>
      <c r="D45" s="123">
        <v>92.02000000000001</v>
      </c>
      <c r="E45" s="124">
        <v>2.29</v>
      </c>
      <c r="F45" s="124">
        <v>5.22</v>
      </c>
      <c r="G45" s="124">
        <v>6.51</v>
      </c>
      <c r="H45" s="124">
        <v>0.65</v>
      </c>
      <c r="I45" s="124">
        <v>0.64</v>
      </c>
      <c r="J45" s="124">
        <v>1.72</v>
      </c>
      <c r="K45" s="124">
        <v>0</v>
      </c>
      <c r="L45" s="124">
        <v>2.06</v>
      </c>
      <c r="M45" s="124">
        <v>0.32</v>
      </c>
      <c r="N45" s="124">
        <v>2.65</v>
      </c>
      <c r="O45" s="124">
        <v>0</v>
      </c>
      <c r="P45" s="124">
        <v>0</v>
      </c>
      <c r="Q45" s="124">
        <v>7.0000000000000007E-2</v>
      </c>
      <c r="R45" s="124">
        <v>21.59</v>
      </c>
      <c r="S45" s="124">
        <v>47.74</v>
      </c>
      <c r="T45" s="124">
        <v>0.56000000000000005</v>
      </c>
    </row>
    <row r="46" spans="1:20" s="228" customFormat="1" x14ac:dyDescent="0.3">
      <c r="A46" s="237" t="s">
        <v>2931</v>
      </c>
      <c r="B46" s="293" t="s">
        <v>93</v>
      </c>
      <c r="C46" s="239" t="s">
        <v>94</v>
      </c>
      <c r="D46" s="123">
        <v>36.86</v>
      </c>
      <c r="E46" s="124">
        <v>0</v>
      </c>
      <c r="F46" s="124">
        <v>0</v>
      </c>
      <c r="G46" s="124">
        <v>0</v>
      </c>
      <c r="H46" s="124">
        <v>0</v>
      </c>
      <c r="I46" s="124">
        <v>0</v>
      </c>
      <c r="J46" s="124">
        <v>0</v>
      </c>
      <c r="K46" s="124">
        <v>0</v>
      </c>
      <c r="L46" s="124">
        <v>0</v>
      </c>
      <c r="M46" s="124">
        <v>0</v>
      </c>
      <c r="N46" s="124">
        <v>0</v>
      </c>
      <c r="O46" s="124">
        <v>0</v>
      </c>
      <c r="P46" s="124">
        <v>0</v>
      </c>
      <c r="Q46" s="124">
        <v>5.93</v>
      </c>
      <c r="R46" s="124">
        <v>7.01</v>
      </c>
      <c r="S46" s="124">
        <v>11.66</v>
      </c>
      <c r="T46" s="124">
        <v>12.26</v>
      </c>
    </row>
    <row r="47" spans="1:20" s="228" customFormat="1" x14ac:dyDescent="0.3">
      <c r="A47" s="237" t="s">
        <v>95</v>
      </c>
      <c r="B47" s="293" t="s">
        <v>2932</v>
      </c>
      <c r="C47" s="239" t="s">
        <v>2933</v>
      </c>
      <c r="D47" s="123"/>
      <c r="E47" s="124"/>
      <c r="F47" s="124"/>
      <c r="G47" s="124"/>
      <c r="H47" s="124"/>
      <c r="I47" s="124"/>
      <c r="J47" s="124"/>
      <c r="K47" s="124"/>
      <c r="L47" s="124"/>
      <c r="M47" s="124"/>
      <c r="N47" s="124"/>
      <c r="O47" s="124"/>
      <c r="P47" s="124"/>
      <c r="Q47" s="124"/>
      <c r="R47" s="124"/>
      <c r="S47" s="124"/>
      <c r="T47" s="124"/>
    </row>
    <row r="48" spans="1:20" s="228" customFormat="1" x14ac:dyDescent="0.3">
      <c r="A48" s="237" t="s">
        <v>2934</v>
      </c>
      <c r="B48" s="293" t="s">
        <v>2935</v>
      </c>
      <c r="C48" s="239" t="s">
        <v>102</v>
      </c>
      <c r="D48" s="123">
        <v>1297.7800000000002</v>
      </c>
      <c r="E48" s="124">
        <v>84.94</v>
      </c>
      <c r="F48" s="124">
        <v>67.91</v>
      </c>
      <c r="G48" s="124">
        <v>46.56</v>
      </c>
      <c r="H48" s="124">
        <v>153.33000000000001</v>
      </c>
      <c r="I48" s="124">
        <v>39.090000000000003</v>
      </c>
      <c r="J48" s="124">
        <v>40.29</v>
      </c>
      <c r="K48" s="124">
        <v>49.58</v>
      </c>
      <c r="L48" s="124">
        <v>133.05000000000001</v>
      </c>
      <c r="M48" s="124">
        <v>112.23</v>
      </c>
      <c r="N48" s="124">
        <v>48.51</v>
      </c>
      <c r="O48" s="124">
        <v>136.18</v>
      </c>
      <c r="P48" s="124">
        <v>0</v>
      </c>
      <c r="Q48" s="124">
        <v>101.78</v>
      </c>
      <c r="R48" s="124">
        <v>96.7</v>
      </c>
      <c r="S48" s="124">
        <v>60.72</v>
      </c>
      <c r="T48" s="124">
        <v>126.91</v>
      </c>
    </row>
    <row r="49" spans="1:20" s="228" customFormat="1" x14ac:dyDescent="0.3">
      <c r="A49" s="237" t="s">
        <v>2936</v>
      </c>
      <c r="B49" s="293" t="s">
        <v>2937</v>
      </c>
      <c r="C49" s="239" t="s">
        <v>104</v>
      </c>
      <c r="D49" s="123">
        <v>321.80999999999989</v>
      </c>
      <c r="E49" s="124">
        <v>14.76</v>
      </c>
      <c r="F49" s="124">
        <v>3.77</v>
      </c>
      <c r="G49" s="124">
        <v>14.22</v>
      </c>
      <c r="H49" s="124">
        <v>10.050000000000001</v>
      </c>
      <c r="I49" s="124">
        <v>10.94</v>
      </c>
      <c r="J49" s="124">
        <v>18.950000000000003</v>
      </c>
      <c r="K49" s="124">
        <v>126.32</v>
      </c>
      <c r="L49" s="124">
        <v>13.2</v>
      </c>
      <c r="M49" s="124">
        <v>12.31</v>
      </c>
      <c r="N49" s="124">
        <v>34</v>
      </c>
      <c r="O49" s="124">
        <v>1.34</v>
      </c>
      <c r="P49" s="124">
        <v>0</v>
      </c>
      <c r="Q49" s="124">
        <v>7.0000000000000007E-2</v>
      </c>
      <c r="R49" s="124">
        <v>14.27</v>
      </c>
      <c r="S49" s="124">
        <v>25.9</v>
      </c>
      <c r="T49" s="124">
        <v>21.71</v>
      </c>
    </row>
    <row r="50" spans="1:20" s="228" customFormat="1" x14ac:dyDescent="0.3">
      <c r="A50" s="237" t="s">
        <v>2938</v>
      </c>
      <c r="B50" s="293" t="s">
        <v>2939</v>
      </c>
      <c r="C50" s="239" t="s">
        <v>2940</v>
      </c>
      <c r="D50" s="123"/>
      <c r="E50" s="124"/>
      <c r="F50" s="124"/>
      <c r="G50" s="124"/>
      <c r="H50" s="124"/>
      <c r="I50" s="124"/>
      <c r="J50" s="124"/>
      <c r="K50" s="124"/>
      <c r="L50" s="124"/>
      <c r="M50" s="124"/>
      <c r="N50" s="124"/>
      <c r="O50" s="124"/>
      <c r="P50" s="124"/>
      <c r="Q50" s="124"/>
      <c r="R50" s="124"/>
      <c r="S50" s="124"/>
      <c r="T50" s="124"/>
    </row>
    <row r="51" spans="1:20" s="228" customFormat="1" x14ac:dyDescent="0.3">
      <c r="A51" s="237" t="s">
        <v>2941</v>
      </c>
      <c r="B51" s="293" t="s">
        <v>2942</v>
      </c>
      <c r="C51" s="239" t="s">
        <v>2943</v>
      </c>
      <c r="D51" s="123"/>
      <c r="E51" s="124"/>
      <c r="F51" s="124"/>
      <c r="G51" s="124"/>
      <c r="H51" s="124"/>
      <c r="I51" s="124"/>
      <c r="J51" s="124"/>
      <c r="K51" s="124"/>
      <c r="L51" s="124"/>
      <c r="M51" s="124"/>
      <c r="N51" s="124"/>
      <c r="O51" s="124"/>
      <c r="P51" s="124"/>
      <c r="Q51" s="124"/>
      <c r="R51" s="124"/>
      <c r="S51" s="124"/>
      <c r="T51" s="124"/>
    </row>
    <row r="52" spans="1:20" s="228" customFormat="1" ht="26.4" x14ac:dyDescent="0.3">
      <c r="A52" s="237" t="s">
        <v>2944</v>
      </c>
      <c r="B52" s="293" t="s">
        <v>2945</v>
      </c>
      <c r="C52" s="239" t="s">
        <v>2946</v>
      </c>
      <c r="D52" s="123">
        <v>14.18</v>
      </c>
      <c r="E52" s="123">
        <v>0</v>
      </c>
      <c r="F52" s="123">
        <v>0.52</v>
      </c>
      <c r="G52" s="123">
        <v>0</v>
      </c>
      <c r="H52" s="123">
        <v>10.52</v>
      </c>
      <c r="I52" s="123">
        <v>0</v>
      </c>
      <c r="J52" s="123">
        <v>0</v>
      </c>
      <c r="K52" s="123">
        <v>0</v>
      </c>
      <c r="L52" s="123">
        <v>1.67</v>
      </c>
      <c r="M52" s="123">
        <v>0</v>
      </c>
      <c r="N52" s="123">
        <v>0.47</v>
      </c>
      <c r="O52" s="123">
        <v>0</v>
      </c>
      <c r="P52" s="123">
        <v>0</v>
      </c>
      <c r="Q52" s="123">
        <v>1</v>
      </c>
      <c r="R52" s="123">
        <v>0</v>
      </c>
      <c r="S52" s="123">
        <v>0</v>
      </c>
      <c r="T52" s="123">
        <v>0</v>
      </c>
    </row>
    <row r="53" spans="1:20" s="228" customFormat="1" x14ac:dyDescent="0.3">
      <c r="A53" s="237" t="s">
        <v>2947</v>
      </c>
      <c r="B53" s="293" t="s">
        <v>2948</v>
      </c>
      <c r="C53" s="239" t="s">
        <v>122</v>
      </c>
      <c r="D53" s="123">
        <v>15.379999999999999</v>
      </c>
      <c r="E53" s="124">
        <v>14.12</v>
      </c>
      <c r="F53" s="124">
        <v>0</v>
      </c>
      <c r="G53" s="124">
        <v>1.1399999999999999</v>
      </c>
      <c r="H53" s="124">
        <v>0</v>
      </c>
      <c r="I53" s="124">
        <v>0</v>
      </c>
      <c r="J53" s="124">
        <v>0</v>
      </c>
      <c r="K53" s="124">
        <v>0</v>
      </c>
      <c r="L53" s="124">
        <v>0.12</v>
      </c>
      <c r="M53" s="124">
        <v>0</v>
      </c>
      <c r="N53" s="124">
        <v>0</v>
      </c>
      <c r="O53" s="124">
        <v>0</v>
      </c>
      <c r="P53" s="124">
        <v>0</v>
      </c>
      <c r="Q53" s="124">
        <v>0</v>
      </c>
      <c r="R53" s="124">
        <v>0</v>
      </c>
      <c r="S53" s="124">
        <v>0</v>
      </c>
      <c r="T53" s="124">
        <v>0</v>
      </c>
    </row>
    <row r="54" spans="1:20" s="228" customFormat="1" ht="26.4" x14ac:dyDescent="0.3">
      <c r="A54" s="237" t="s">
        <v>2949</v>
      </c>
      <c r="B54" s="293" t="s">
        <v>2950</v>
      </c>
      <c r="C54" s="239" t="s">
        <v>114</v>
      </c>
      <c r="D54" s="123">
        <v>0.79</v>
      </c>
      <c r="E54" s="124">
        <v>0.39</v>
      </c>
      <c r="F54" s="124">
        <v>0.03</v>
      </c>
      <c r="G54" s="124">
        <v>0.02</v>
      </c>
      <c r="H54" s="124">
        <v>0</v>
      </c>
      <c r="I54" s="124">
        <v>0</v>
      </c>
      <c r="J54" s="124">
        <v>0.25</v>
      </c>
      <c r="K54" s="124">
        <v>0</v>
      </c>
      <c r="L54" s="124">
        <v>0.01</v>
      </c>
      <c r="M54" s="124">
        <v>0</v>
      </c>
      <c r="N54" s="124">
        <v>0</v>
      </c>
      <c r="O54" s="124">
        <v>0</v>
      </c>
      <c r="P54" s="124">
        <v>0</v>
      </c>
      <c r="Q54" s="124">
        <v>0.01</v>
      </c>
      <c r="R54" s="124">
        <v>0.08</v>
      </c>
      <c r="S54" s="124">
        <v>0</v>
      </c>
      <c r="T54" s="124">
        <v>0</v>
      </c>
    </row>
    <row r="55" spans="1:20" s="244" customFormat="1" ht="26.4" x14ac:dyDescent="0.3">
      <c r="A55" s="237" t="s">
        <v>2954</v>
      </c>
      <c r="B55" s="245" t="s">
        <v>2951</v>
      </c>
      <c r="C55" s="241" t="s">
        <v>116</v>
      </c>
      <c r="D55" s="287">
        <v>0.83000000000000007</v>
      </c>
      <c r="E55" s="288">
        <v>0.24</v>
      </c>
      <c r="F55" s="288">
        <v>0.04</v>
      </c>
      <c r="G55" s="288">
        <v>0.05</v>
      </c>
      <c r="H55" s="288">
        <v>0.04</v>
      </c>
      <c r="I55" s="288">
        <v>0.02</v>
      </c>
      <c r="J55" s="288">
        <v>0.02</v>
      </c>
      <c r="K55" s="288">
        <v>0.02</v>
      </c>
      <c r="L55" s="288">
        <v>7.0000000000000007E-2</v>
      </c>
      <c r="M55" s="288">
        <v>0.1</v>
      </c>
      <c r="N55" s="288">
        <v>7.0000000000000007E-2</v>
      </c>
      <c r="O55" s="288">
        <v>0.05</v>
      </c>
      <c r="P55" s="288">
        <v>0</v>
      </c>
      <c r="Q55" s="288">
        <v>0.02</v>
      </c>
      <c r="R55" s="288">
        <v>0.03</v>
      </c>
      <c r="S55" s="288">
        <v>0.03</v>
      </c>
      <c r="T55" s="288">
        <v>0.03</v>
      </c>
    </row>
    <row r="56" spans="1:20" s="228" customFormat="1" x14ac:dyDescent="0.3">
      <c r="A56" s="237" t="s">
        <v>2955</v>
      </c>
      <c r="B56" s="245" t="s">
        <v>2952</v>
      </c>
      <c r="C56" s="241" t="s">
        <v>132</v>
      </c>
      <c r="D56" s="123">
        <v>9.74</v>
      </c>
      <c r="E56" s="124">
        <v>0.82</v>
      </c>
      <c r="F56" s="124">
        <v>0.27</v>
      </c>
      <c r="G56" s="124">
        <v>1.78</v>
      </c>
      <c r="H56" s="124">
        <v>1.29</v>
      </c>
      <c r="I56" s="124">
        <v>0.26</v>
      </c>
      <c r="J56" s="124">
        <v>0.31</v>
      </c>
      <c r="K56" s="124">
        <v>0.48</v>
      </c>
      <c r="L56" s="124">
        <v>1.04</v>
      </c>
      <c r="M56" s="124">
        <v>0.62</v>
      </c>
      <c r="N56" s="124">
        <v>0.11</v>
      </c>
      <c r="O56" s="124">
        <v>0.14000000000000001</v>
      </c>
      <c r="P56" s="124">
        <v>0</v>
      </c>
      <c r="Q56" s="124">
        <v>1.1000000000000001</v>
      </c>
      <c r="R56" s="124">
        <v>0.56999999999999995</v>
      </c>
      <c r="S56" s="124">
        <v>0.74</v>
      </c>
      <c r="T56" s="124">
        <v>0.21</v>
      </c>
    </row>
    <row r="57" spans="1:20" s="228" customFormat="1" ht="26.4" x14ac:dyDescent="0.3">
      <c r="A57" s="237" t="s">
        <v>2956</v>
      </c>
      <c r="B57" s="238" t="s">
        <v>2953</v>
      </c>
      <c r="C57" s="239" t="s">
        <v>141</v>
      </c>
      <c r="D57" s="123">
        <v>13.249999999999998</v>
      </c>
      <c r="E57" s="124">
        <v>0.49</v>
      </c>
      <c r="F57" s="124">
        <v>0.55000000000000004</v>
      </c>
      <c r="G57" s="124">
        <v>0.65</v>
      </c>
      <c r="H57" s="124">
        <v>0.99</v>
      </c>
      <c r="I57" s="124">
        <v>0.36</v>
      </c>
      <c r="J57" s="124">
        <v>0.41</v>
      </c>
      <c r="K57" s="124">
        <v>0.55000000000000004</v>
      </c>
      <c r="L57" s="124">
        <v>3.05</v>
      </c>
      <c r="M57" s="124">
        <v>1.04</v>
      </c>
      <c r="N57" s="124">
        <v>1.49</v>
      </c>
      <c r="O57" s="124">
        <v>0.72</v>
      </c>
      <c r="P57" s="124">
        <v>0</v>
      </c>
      <c r="Q57" s="124">
        <v>1.1299999999999999</v>
      </c>
      <c r="R57" s="124">
        <v>0.53</v>
      </c>
      <c r="S57" s="124">
        <v>0.8</v>
      </c>
      <c r="T57" s="124">
        <v>0.49</v>
      </c>
    </row>
    <row r="58" spans="1:20" s="228" customFormat="1" x14ac:dyDescent="0.3">
      <c r="A58" s="237" t="s">
        <v>98</v>
      </c>
      <c r="B58" s="238" t="s">
        <v>2957</v>
      </c>
      <c r="C58" s="239" t="s">
        <v>124</v>
      </c>
      <c r="D58" s="123">
        <v>39.559999999999995</v>
      </c>
      <c r="E58" s="124">
        <v>1.92</v>
      </c>
      <c r="F58" s="124">
        <v>1.04</v>
      </c>
      <c r="G58" s="124">
        <v>3.32</v>
      </c>
      <c r="H58" s="124">
        <v>1.28</v>
      </c>
      <c r="I58" s="124">
        <v>6.11</v>
      </c>
      <c r="J58" s="124">
        <v>2.83</v>
      </c>
      <c r="K58" s="124">
        <v>0.5</v>
      </c>
      <c r="L58" s="124">
        <v>0.76</v>
      </c>
      <c r="M58" s="124">
        <v>1.39</v>
      </c>
      <c r="N58" s="124">
        <v>0.77</v>
      </c>
      <c r="O58" s="124">
        <v>0.46</v>
      </c>
      <c r="P58" s="124">
        <v>0</v>
      </c>
      <c r="Q58" s="124">
        <v>3.51</v>
      </c>
      <c r="R58" s="124">
        <v>1.56</v>
      </c>
      <c r="S58" s="124">
        <v>1.49</v>
      </c>
      <c r="T58" s="124">
        <v>12.62</v>
      </c>
    </row>
    <row r="59" spans="1:20" s="228" customFormat="1" x14ac:dyDescent="0.3">
      <c r="A59" s="237" t="s">
        <v>133</v>
      </c>
      <c r="B59" s="238" t="s">
        <v>2958</v>
      </c>
      <c r="C59" s="239" t="s">
        <v>159</v>
      </c>
      <c r="D59" s="123">
        <v>5.1700000000000008</v>
      </c>
      <c r="E59" s="124">
        <v>0.1</v>
      </c>
      <c r="F59" s="124">
        <v>1.56</v>
      </c>
      <c r="G59" s="124">
        <v>0.11</v>
      </c>
      <c r="H59" s="124">
        <v>0.41</v>
      </c>
      <c r="I59" s="124">
        <v>0.44</v>
      </c>
      <c r="J59" s="124">
        <v>0.7</v>
      </c>
      <c r="K59" s="124">
        <v>0.23</v>
      </c>
      <c r="L59" s="124">
        <v>0.82</v>
      </c>
      <c r="M59" s="124">
        <v>0.03</v>
      </c>
      <c r="N59" s="124">
        <v>0</v>
      </c>
      <c r="O59" s="124">
        <v>0</v>
      </c>
      <c r="P59" s="124">
        <v>0</v>
      </c>
      <c r="Q59" s="124">
        <v>0.26</v>
      </c>
      <c r="R59" s="124">
        <v>0.32</v>
      </c>
      <c r="S59" s="124">
        <v>0.11</v>
      </c>
      <c r="T59" s="124">
        <v>0.08</v>
      </c>
    </row>
    <row r="60" spans="1:20" s="228" customFormat="1" ht="26.4" x14ac:dyDescent="0.3">
      <c r="A60" s="237" t="s">
        <v>136</v>
      </c>
      <c r="B60" s="238" t="s">
        <v>2959</v>
      </c>
      <c r="C60" s="239" t="s">
        <v>126</v>
      </c>
      <c r="D60" s="123">
        <v>170.68</v>
      </c>
      <c r="E60" s="124">
        <v>5.51</v>
      </c>
      <c r="F60" s="124">
        <v>10.85</v>
      </c>
      <c r="G60" s="124">
        <v>28.82</v>
      </c>
      <c r="H60" s="124">
        <v>31.5</v>
      </c>
      <c r="I60" s="124">
        <v>5.61</v>
      </c>
      <c r="J60" s="124">
        <v>5.55</v>
      </c>
      <c r="K60" s="124">
        <v>4.2699999999999996</v>
      </c>
      <c r="L60" s="124">
        <v>23.65</v>
      </c>
      <c r="M60" s="124">
        <v>8.6300000000000008</v>
      </c>
      <c r="N60" s="124">
        <v>2.59</v>
      </c>
      <c r="O60" s="124">
        <v>1.63</v>
      </c>
      <c r="P60" s="124">
        <v>0</v>
      </c>
      <c r="Q60" s="124">
        <v>14.78</v>
      </c>
      <c r="R60" s="124">
        <v>16.899999999999999</v>
      </c>
      <c r="S60" s="124">
        <v>9.15</v>
      </c>
      <c r="T60" s="124">
        <v>1.24</v>
      </c>
    </row>
    <row r="61" spans="1:20" s="228" customFormat="1" x14ac:dyDescent="0.3">
      <c r="A61" s="237" t="s">
        <v>139</v>
      </c>
      <c r="B61" s="238" t="s">
        <v>2960</v>
      </c>
      <c r="C61" s="239" t="s">
        <v>2961</v>
      </c>
      <c r="D61" s="123"/>
      <c r="E61" s="124"/>
      <c r="F61" s="124"/>
      <c r="G61" s="124"/>
      <c r="H61" s="124"/>
      <c r="I61" s="124"/>
      <c r="J61" s="124"/>
      <c r="K61" s="124"/>
      <c r="L61" s="124"/>
      <c r="M61" s="124"/>
      <c r="N61" s="124"/>
      <c r="O61" s="124"/>
      <c r="P61" s="124"/>
      <c r="Q61" s="124"/>
      <c r="R61" s="124"/>
      <c r="S61" s="124"/>
      <c r="T61" s="124"/>
    </row>
    <row r="62" spans="1:20" s="228" customFormat="1" ht="26.4" x14ac:dyDescent="0.3">
      <c r="A62" s="237" t="s">
        <v>2963</v>
      </c>
      <c r="B62" s="238" t="s">
        <v>2962</v>
      </c>
      <c r="C62" s="239" t="s">
        <v>165</v>
      </c>
      <c r="D62" s="123">
        <v>1607.87</v>
      </c>
      <c r="E62" s="124">
        <v>1.08</v>
      </c>
      <c r="F62" s="124">
        <v>7.04</v>
      </c>
      <c r="G62" s="124">
        <v>13.71</v>
      </c>
      <c r="H62" s="124">
        <v>303.76</v>
      </c>
      <c r="I62" s="124">
        <v>23.52</v>
      </c>
      <c r="J62" s="124">
        <v>2.19</v>
      </c>
      <c r="K62" s="124">
        <v>0.2</v>
      </c>
      <c r="L62" s="124">
        <v>630.32000000000005</v>
      </c>
      <c r="M62" s="124">
        <v>340.94</v>
      </c>
      <c r="N62" s="124">
        <v>1.88</v>
      </c>
      <c r="O62" s="124">
        <v>0</v>
      </c>
      <c r="P62" s="124">
        <v>0</v>
      </c>
      <c r="Q62" s="124">
        <v>283.14999999999998</v>
      </c>
      <c r="R62" s="124">
        <v>0</v>
      </c>
      <c r="S62" s="124">
        <v>0.05</v>
      </c>
      <c r="T62" s="124">
        <v>0.03</v>
      </c>
    </row>
    <row r="63" spans="1:20" s="235" customFormat="1" ht="26.4" x14ac:dyDescent="0.3">
      <c r="A63" s="237" t="s">
        <v>2965</v>
      </c>
      <c r="B63" s="238" t="s">
        <v>2964</v>
      </c>
      <c r="C63" s="239" t="s">
        <v>162</v>
      </c>
      <c r="D63" s="123">
        <v>950.71</v>
      </c>
      <c r="E63" s="124">
        <v>45.55</v>
      </c>
      <c r="F63" s="124">
        <v>164.78</v>
      </c>
      <c r="G63" s="124">
        <v>147.68</v>
      </c>
      <c r="H63" s="124">
        <v>9.39</v>
      </c>
      <c r="I63" s="124">
        <v>47.84</v>
      </c>
      <c r="J63" s="124">
        <v>80.06</v>
      </c>
      <c r="K63" s="124">
        <v>55.73</v>
      </c>
      <c r="L63" s="124">
        <v>7.62</v>
      </c>
      <c r="M63" s="124">
        <v>63.72</v>
      </c>
      <c r="N63" s="124">
        <v>21.23</v>
      </c>
      <c r="O63" s="124">
        <v>143.02000000000001</v>
      </c>
      <c r="P63" s="124">
        <v>0</v>
      </c>
      <c r="Q63" s="124">
        <v>81.89</v>
      </c>
      <c r="R63" s="124">
        <v>10.49</v>
      </c>
      <c r="S63" s="124">
        <v>7.01</v>
      </c>
      <c r="T63" s="124">
        <v>64.7</v>
      </c>
    </row>
    <row r="64" spans="1:20" s="235" customFormat="1" ht="14.4" x14ac:dyDescent="0.3">
      <c r="A64" s="239" t="s">
        <v>142</v>
      </c>
      <c r="B64" s="238" t="s">
        <v>167</v>
      </c>
      <c r="C64" s="239" t="s">
        <v>168</v>
      </c>
      <c r="D64" s="123">
        <v>0.4</v>
      </c>
      <c r="E64" s="124">
        <v>0</v>
      </c>
      <c r="F64" s="124">
        <v>0</v>
      </c>
      <c r="G64" s="124">
        <v>0</v>
      </c>
      <c r="H64" s="124">
        <v>0</v>
      </c>
      <c r="I64" s="124">
        <v>0</v>
      </c>
      <c r="J64" s="124">
        <v>0</v>
      </c>
      <c r="K64" s="124">
        <v>0</v>
      </c>
      <c r="L64" s="124">
        <v>0</v>
      </c>
      <c r="M64" s="124">
        <v>0</v>
      </c>
      <c r="N64" s="124">
        <v>0</v>
      </c>
      <c r="O64" s="124">
        <v>0</v>
      </c>
      <c r="P64" s="124">
        <v>0</v>
      </c>
      <c r="Q64" s="124">
        <v>0.4</v>
      </c>
      <c r="R64" s="124">
        <v>0</v>
      </c>
      <c r="S64" s="124">
        <v>0</v>
      </c>
      <c r="T64" s="124">
        <v>0</v>
      </c>
    </row>
    <row r="65" spans="1:20" s="235" customFormat="1" ht="14.4" x14ac:dyDescent="0.3">
      <c r="A65" s="231">
        <v>3</v>
      </c>
      <c r="B65" s="246" t="s">
        <v>169</v>
      </c>
      <c r="C65" s="231" t="s">
        <v>170</v>
      </c>
      <c r="D65" s="285">
        <v>1290.23</v>
      </c>
      <c r="E65" s="286">
        <v>77.56</v>
      </c>
      <c r="F65" s="286">
        <v>43.7</v>
      </c>
      <c r="G65" s="286">
        <v>23.56</v>
      </c>
      <c r="H65" s="286">
        <v>343.88</v>
      </c>
      <c r="I65" s="286">
        <v>82.02</v>
      </c>
      <c r="J65" s="286">
        <v>30.95</v>
      </c>
      <c r="K65" s="286">
        <v>4.4400000000000004</v>
      </c>
      <c r="L65" s="286">
        <v>157.03</v>
      </c>
      <c r="M65" s="286">
        <v>4.34</v>
      </c>
      <c r="N65" s="286">
        <v>0</v>
      </c>
      <c r="O65" s="286">
        <v>54.18</v>
      </c>
      <c r="P65" s="286">
        <v>0</v>
      </c>
      <c r="Q65" s="286">
        <v>265.25</v>
      </c>
      <c r="R65" s="286">
        <v>71.5</v>
      </c>
      <c r="S65" s="286">
        <v>100.84</v>
      </c>
      <c r="T65" s="286">
        <v>30.98</v>
      </c>
    </row>
    <row r="66" spans="1:20" s="228" customFormat="1" hidden="1" x14ac:dyDescent="0.3">
      <c r="A66" s="231">
        <v>4</v>
      </c>
      <c r="B66" s="246" t="s">
        <v>171</v>
      </c>
      <c r="C66" s="231" t="s">
        <v>172</v>
      </c>
      <c r="D66" s="123"/>
      <c r="E66" s="123"/>
      <c r="F66" s="123"/>
      <c r="G66" s="123"/>
      <c r="H66" s="123"/>
      <c r="I66" s="123"/>
      <c r="J66" s="123"/>
      <c r="K66" s="123"/>
      <c r="L66" s="123"/>
      <c r="M66" s="123"/>
      <c r="N66" s="123"/>
      <c r="O66" s="123"/>
      <c r="P66" s="123"/>
      <c r="Q66" s="123"/>
      <c r="R66" s="123"/>
      <c r="S66" s="123"/>
      <c r="T66" s="123"/>
    </row>
    <row r="67" spans="1:20" s="228" customFormat="1" hidden="1" x14ac:dyDescent="0.3">
      <c r="A67" s="231">
        <v>5</v>
      </c>
      <c r="B67" s="246" t="s">
        <v>173</v>
      </c>
      <c r="C67" s="231" t="s">
        <v>174</v>
      </c>
      <c r="D67" s="123"/>
      <c r="E67" s="123"/>
      <c r="F67" s="123"/>
      <c r="G67" s="123"/>
      <c r="H67" s="123"/>
      <c r="I67" s="123"/>
      <c r="J67" s="123"/>
      <c r="K67" s="123"/>
      <c r="L67" s="123"/>
      <c r="M67" s="123"/>
      <c r="N67" s="123"/>
      <c r="O67" s="123"/>
      <c r="P67" s="123"/>
      <c r="Q67" s="123"/>
      <c r="R67" s="123"/>
      <c r="S67" s="123"/>
      <c r="T67" s="123"/>
    </row>
    <row r="68" spans="1:20" s="228" customFormat="1" hidden="1" x14ac:dyDescent="0.3">
      <c r="A68" s="231">
        <v>6</v>
      </c>
      <c r="B68" s="246" t="s">
        <v>175</v>
      </c>
      <c r="C68" s="231" t="s">
        <v>176</v>
      </c>
      <c r="D68" s="123"/>
      <c r="E68" s="123"/>
      <c r="F68" s="123"/>
      <c r="G68" s="123"/>
      <c r="H68" s="123"/>
      <c r="I68" s="123"/>
      <c r="J68" s="123"/>
      <c r="K68" s="123"/>
      <c r="L68" s="123"/>
      <c r="M68" s="123"/>
      <c r="N68" s="123"/>
      <c r="O68" s="123"/>
      <c r="P68" s="123"/>
      <c r="Q68" s="123"/>
      <c r="R68" s="123"/>
      <c r="S68" s="123"/>
      <c r="T68" s="123"/>
    </row>
    <row r="69" spans="1:20" s="228" customFormat="1" hidden="1" x14ac:dyDescent="0.3">
      <c r="A69" s="231">
        <v>3</v>
      </c>
      <c r="B69" s="246" t="s">
        <v>177</v>
      </c>
      <c r="C69" s="231" t="s">
        <v>178</v>
      </c>
      <c r="D69" s="123"/>
      <c r="E69" s="123"/>
      <c r="F69" s="123"/>
      <c r="G69" s="123"/>
      <c r="H69" s="123"/>
      <c r="I69" s="123"/>
      <c r="J69" s="123"/>
      <c r="K69" s="123"/>
      <c r="L69" s="123"/>
      <c r="M69" s="123"/>
      <c r="N69" s="123"/>
      <c r="O69" s="123"/>
      <c r="P69" s="123"/>
      <c r="Q69" s="123"/>
      <c r="R69" s="123"/>
      <c r="S69" s="123"/>
      <c r="T69" s="123"/>
    </row>
    <row r="70" spans="1:20" s="228" customFormat="1" hidden="1" x14ac:dyDescent="0.3">
      <c r="A70" s="231">
        <v>4</v>
      </c>
      <c r="B70" s="246" t="s">
        <v>179</v>
      </c>
      <c r="C70" s="231" t="s">
        <v>180</v>
      </c>
      <c r="D70" s="123"/>
      <c r="E70" s="123"/>
      <c r="F70" s="123"/>
      <c r="G70" s="123"/>
      <c r="H70" s="123"/>
      <c r="I70" s="123"/>
      <c r="J70" s="123"/>
      <c r="K70" s="123"/>
      <c r="L70" s="123"/>
      <c r="M70" s="123"/>
      <c r="N70" s="123"/>
      <c r="O70" s="123"/>
      <c r="P70" s="123"/>
      <c r="Q70" s="123"/>
      <c r="R70" s="123"/>
      <c r="S70" s="123"/>
      <c r="T70" s="123"/>
    </row>
    <row r="71" spans="1:20" s="228" customFormat="1" hidden="1" x14ac:dyDescent="0.3">
      <c r="A71" s="231">
        <v>5</v>
      </c>
      <c r="B71" s="246" t="s">
        <v>181</v>
      </c>
      <c r="C71" s="231" t="s">
        <v>182</v>
      </c>
      <c r="D71" s="123"/>
      <c r="E71" s="123"/>
      <c r="F71" s="123"/>
      <c r="G71" s="123"/>
      <c r="H71" s="123"/>
      <c r="I71" s="123"/>
      <c r="J71" s="123"/>
      <c r="K71" s="123"/>
      <c r="L71" s="123"/>
      <c r="M71" s="123"/>
      <c r="N71" s="123"/>
      <c r="O71" s="123"/>
      <c r="P71" s="123"/>
      <c r="Q71" s="123"/>
      <c r="R71" s="123"/>
      <c r="S71" s="123"/>
      <c r="T71" s="123"/>
    </row>
    <row r="72" spans="1:20" s="228" customFormat="1" hidden="1" x14ac:dyDescent="0.3">
      <c r="A72" s="231">
        <v>6</v>
      </c>
      <c r="B72" s="246" t="s">
        <v>183</v>
      </c>
      <c r="C72" s="231" t="s">
        <v>184</v>
      </c>
      <c r="D72" s="123"/>
      <c r="E72" s="123"/>
      <c r="F72" s="123"/>
      <c r="G72" s="123"/>
      <c r="H72" s="123"/>
      <c r="I72" s="123"/>
      <c r="J72" s="123"/>
      <c r="K72" s="123"/>
      <c r="L72" s="123"/>
      <c r="M72" s="123"/>
      <c r="N72" s="123"/>
      <c r="O72" s="123"/>
      <c r="P72" s="123"/>
      <c r="Q72" s="123"/>
      <c r="R72" s="123"/>
      <c r="S72" s="123"/>
      <c r="T72" s="123"/>
    </row>
    <row r="73" spans="1:20" s="228" customFormat="1" hidden="1" x14ac:dyDescent="0.3">
      <c r="A73" s="231">
        <v>7</v>
      </c>
      <c r="B73" s="246" t="s">
        <v>185</v>
      </c>
      <c r="C73" s="231" t="s">
        <v>186</v>
      </c>
      <c r="D73" s="123"/>
      <c r="E73" s="123"/>
      <c r="F73" s="123"/>
      <c r="G73" s="123"/>
      <c r="H73" s="123"/>
      <c r="I73" s="123"/>
      <c r="J73" s="123"/>
      <c r="K73" s="123"/>
      <c r="L73" s="123"/>
      <c r="M73" s="123"/>
      <c r="N73" s="123"/>
      <c r="O73" s="123"/>
      <c r="P73" s="123"/>
      <c r="Q73" s="123"/>
      <c r="R73" s="123"/>
      <c r="S73" s="123"/>
      <c r="T73" s="123"/>
    </row>
    <row r="74" spans="1:20" s="228" customFormat="1" hidden="1" x14ac:dyDescent="0.3">
      <c r="A74" s="231">
        <v>8</v>
      </c>
      <c r="B74" s="246" t="s">
        <v>187</v>
      </c>
      <c r="C74" s="231" t="s">
        <v>188</v>
      </c>
      <c r="D74" s="123"/>
      <c r="E74" s="123"/>
      <c r="F74" s="123"/>
      <c r="G74" s="123"/>
      <c r="H74" s="123"/>
      <c r="I74" s="123"/>
      <c r="J74" s="123"/>
      <c r="K74" s="123"/>
      <c r="L74" s="123"/>
      <c r="M74" s="123"/>
      <c r="N74" s="123"/>
      <c r="O74" s="123"/>
      <c r="P74" s="123"/>
      <c r="Q74" s="123"/>
      <c r="R74" s="123"/>
      <c r="S74" s="123"/>
      <c r="T74" s="123"/>
    </row>
    <row r="75" spans="1:20" s="228" customFormat="1" ht="26.4" hidden="1" x14ac:dyDescent="0.3">
      <c r="A75" s="231">
        <v>9</v>
      </c>
      <c r="B75" s="246" t="s">
        <v>189</v>
      </c>
      <c r="C75" s="231" t="s">
        <v>190</v>
      </c>
      <c r="D75" s="123"/>
      <c r="E75" s="123"/>
      <c r="F75" s="123"/>
      <c r="G75" s="123"/>
      <c r="H75" s="123"/>
      <c r="I75" s="123"/>
      <c r="J75" s="123"/>
      <c r="K75" s="123"/>
      <c r="L75" s="123"/>
      <c r="M75" s="123"/>
      <c r="N75" s="123"/>
      <c r="O75" s="123"/>
      <c r="P75" s="123"/>
      <c r="Q75" s="123"/>
      <c r="R75" s="123"/>
      <c r="S75" s="123"/>
      <c r="T75" s="123"/>
    </row>
    <row r="76" spans="1:20" s="228" customFormat="1" x14ac:dyDescent="0.3">
      <c r="A76" s="247" t="s">
        <v>191</v>
      </c>
      <c r="D76" s="289"/>
      <c r="E76" s="289"/>
      <c r="F76" s="289"/>
      <c r="G76" s="289"/>
      <c r="H76" s="289"/>
      <c r="I76" s="289"/>
      <c r="J76" s="289"/>
      <c r="K76" s="289"/>
      <c r="L76" s="289"/>
      <c r="M76" s="289"/>
      <c r="N76" s="289"/>
      <c r="O76" s="289"/>
      <c r="P76" s="289"/>
      <c r="Q76" s="289"/>
      <c r="R76" s="289"/>
      <c r="S76" s="289"/>
      <c r="T76" s="289"/>
    </row>
  </sheetData>
  <mergeCells count="8">
    <mergeCell ref="A2:V2"/>
    <mergeCell ref="A3:V3"/>
    <mergeCell ref="A6:A7"/>
    <mergeCell ref="B6:B7"/>
    <mergeCell ref="C6:C7"/>
    <mergeCell ref="D6:D7"/>
    <mergeCell ref="E6:T6"/>
    <mergeCell ref="A4:T4"/>
  </mergeCells>
  <conditionalFormatting sqref="E6:T35 E55:T57 E63:T76">
    <cfRule type="cellIs" dxfId="23" priority="12" stopIfTrue="1" operator="lessThan">
      <formula>0</formula>
    </cfRule>
  </conditionalFormatting>
  <conditionalFormatting sqref="G2:V3 U4:V4 G5:V5 G77:V65538">
    <cfRule type="cellIs" dxfId="22" priority="14" stopIfTrue="1" operator="lessThan">
      <formula>0</formula>
    </cfRule>
  </conditionalFormatting>
  <conditionalFormatting sqref="E36:T36">
    <cfRule type="cellIs" dxfId="21" priority="11" stopIfTrue="1" operator="lessThan">
      <formula>0</formula>
    </cfRule>
  </conditionalFormatting>
  <conditionalFormatting sqref="E37:T38">
    <cfRule type="cellIs" dxfId="20" priority="10" stopIfTrue="1" operator="lessThan">
      <formula>0</formula>
    </cfRule>
  </conditionalFormatting>
  <conditionalFormatting sqref="E40:T42">
    <cfRule type="cellIs" dxfId="19" priority="9" stopIfTrue="1" operator="lessThan">
      <formula>0</formula>
    </cfRule>
  </conditionalFormatting>
  <conditionalFormatting sqref="E43:T46">
    <cfRule type="cellIs" dxfId="18" priority="8" stopIfTrue="1" operator="lessThan">
      <formula>0</formula>
    </cfRule>
  </conditionalFormatting>
  <conditionalFormatting sqref="E47:T47">
    <cfRule type="cellIs" dxfId="17" priority="7" stopIfTrue="1" operator="lessThan">
      <formula>0</formula>
    </cfRule>
  </conditionalFormatting>
  <conditionalFormatting sqref="E48:T49">
    <cfRule type="cellIs" dxfId="16" priority="6" stopIfTrue="1" operator="lessThan">
      <formula>0</formula>
    </cfRule>
  </conditionalFormatting>
  <conditionalFormatting sqref="E50:T51">
    <cfRule type="cellIs" dxfId="15" priority="5" stopIfTrue="1" operator="lessThan">
      <formula>0</formula>
    </cfRule>
  </conditionalFormatting>
  <conditionalFormatting sqref="E53:T54">
    <cfRule type="cellIs" dxfId="14" priority="4" stopIfTrue="1" operator="lessThan">
      <formula>0</formula>
    </cfRule>
  </conditionalFormatting>
  <conditionalFormatting sqref="E58:T60">
    <cfRule type="cellIs" dxfId="13" priority="3" stopIfTrue="1" operator="lessThan">
      <formula>0</formula>
    </cfRule>
  </conditionalFormatting>
  <conditionalFormatting sqref="E61:T62">
    <cfRule type="cellIs" dxfId="12" priority="2" stopIfTrue="1" operator="lessThan">
      <formula>0</formula>
    </cfRule>
  </conditionalFormatting>
  <conditionalFormatting sqref="E39:T39">
    <cfRule type="cellIs" dxfId="11" priority="1" stopIfTrue="1" operator="lessThan">
      <formula>0</formula>
    </cfRule>
  </conditionalFormatting>
  <pageMargins left="0.69" right="0.23622047244094491" top="0.46" bottom="0.33" header="0.31496062992125984" footer="0.17"/>
  <pageSetup paperSize="8"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52" zoomScaleNormal="100" workbookViewId="0">
      <selection activeCell="E9" sqref="E9:E67"/>
    </sheetView>
  </sheetViews>
  <sheetFormatPr defaultColWidth="8.19921875" defaultRowHeight="15.6" x14ac:dyDescent="0.3"/>
  <cols>
    <col min="1" max="1" width="6.19921875" style="143" customWidth="1"/>
    <col min="2" max="2" width="43.19921875" style="143" customWidth="1"/>
    <col min="3" max="3" width="5.3984375" style="143" customWidth="1"/>
    <col min="4" max="4" width="11.69921875" style="144" customWidth="1"/>
    <col min="5" max="5" width="11" style="144" customWidth="1"/>
    <col min="6" max="6" width="10.19921875" style="144" customWidth="1"/>
    <col min="7" max="255" width="8.19921875" style="143"/>
    <col min="256" max="256" width="5.09765625" style="143" customWidth="1"/>
    <col min="257" max="257" width="50.09765625" style="143" customWidth="1"/>
    <col min="258" max="258" width="5.3984375" style="143" customWidth="1"/>
    <col min="259" max="259" width="12.19921875" style="143" customWidth="1"/>
    <col min="260" max="260" width="11" style="143" customWidth="1"/>
    <col min="261" max="261" width="10.19921875" style="143" customWidth="1"/>
    <col min="262" max="262" width="9.69921875" style="143" customWidth="1"/>
    <col min="263" max="511" width="8.19921875" style="143"/>
    <col min="512" max="512" width="5.09765625" style="143" customWidth="1"/>
    <col min="513" max="513" width="50.09765625" style="143" customWidth="1"/>
    <col min="514" max="514" width="5.3984375" style="143" customWidth="1"/>
    <col min="515" max="515" width="12.19921875" style="143" customWidth="1"/>
    <col min="516" max="516" width="11" style="143" customWidth="1"/>
    <col min="517" max="517" width="10.19921875" style="143" customWidth="1"/>
    <col min="518" max="518" width="9.69921875" style="143" customWidth="1"/>
    <col min="519" max="767" width="8.19921875" style="143"/>
    <col min="768" max="768" width="5.09765625" style="143" customWidth="1"/>
    <col min="769" max="769" width="50.09765625" style="143" customWidth="1"/>
    <col min="770" max="770" width="5.3984375" style="143" customWidth="1"/>
    <col min="771" max="771" width="12.19921875" style="143" customWidth="1"/>
    <col min="772" max="772" width="11" style="143" customWidth="1"/>
    <col min="773" max="773" width="10.19921875" style="143" customWidth="1"/>
    <col min="774" max="774" width="9.69921875" style="143" customWidth="1"/>
    <col min="775" max="1023" width="8.19921875" style="143"/>
    <col min="1024" max="1024" width="5.09765625" style="143" customWidth="1"/>
    <col min="1025" max="1025" width="50.09765625" style="143" customWidth="1"/>
    <col min="1026" max="1026" width="5.3984375" style="143" customWidth="1"/>
    <col min="1027" max="1027" width="12.19921875" style="143" customWidth="1"/>
    <col min="1028" max="1028" width="11" style="143" customWidth="1"/>
    <col min="1029" max="1029" width="10.19921875" style="143" customWidth="1"/>
    <col min="1030" max="1030" width="9.69921875" style="143" customWidth="1"/>
    <col min="1031" max="1279" width="8.19921875" style="143"/>
    <col min="1280" max="1280" width="5.09765625" style="143" customWidth="1"/>
    <col min="1281" max="1281" width="50.09765625" style="143" customWidth="1"/>
    <col min="1282" max="1282" width="5.3984375" style="143" customWidth="1"/>
    <col min="1283" max="1283" width="12.19921875" style="143" customWidth="1"/>
    <col min="1284" max="1284" width="11" style="143" customWidth="1"/>
    <col min="1285" max="1285" width="10.19921875" style="143" customWidth="1"/>
    <col min="1286" max="1286" width="9.69921875" style="143" customWidth="1"/>
    <col min="1287" max="1535" width="8.19921875" style="143"/>
    <col min="1536" max="1536" width="5.09765625" style="143" customWidth="1"/>
    <col min="1537" max="1537" width="50.09765625" style="143" customWidth="1"/>
    <col min="1538" max="1538" width="5.3984375" style="143" customWidth="1"/>
    <col min="1539" max="1539" width="12.19921875" style="143" customWidth="1"/>
    <col min="1540" max="1540" width="11" style="143" customWidth="1"/>
    <col min="1541" max="1541" width="10.19921875" style="143" customWidth="1"/>
    <col min="1542" max="1542" width="9.69921875" style="143" customWidth="1"/>
    <col min="1543" max="1791" width="8.19921875" style="143"/>
    <col min="1792" max="1792" width="5.09765625" style="143" customWidth="1"/>
    <col min="1793" max="1793" width="50.09765625" style="143" customWidth="1"/>
    <col min="1794" max="1794" width="5.3984375" style="143" customWidth="1"/>
    <col min="1795" max="1795" width="12.19921875" style="143" customWidth="1"/>
    <col min="1796" max="1796" width="11" style="143" customWidth="1"/>
    <col min="1797" max="1797" width="10.19921875" style="143" customWidth="1"/>
    <col min="1798" max="1798" width="9.69921875" style="143" customWidth="1"/>
    <col min="1799" max="2047" width="8.19921875" style="143"/>
    <col min="2048" max="2048" width="5.09765625" style="143" customWidth="1"/>
    <col min="2049" max="2049" width="50.09765625" style="143" customWidth="1"/>
    <col min="2050" max="2050" width="5.3984375" style="143" customWidth="1"/>
    <col min="2051" max="2051" width="12.19921875" style="143" customWidth="1"/>
    <col min="2052" max="2052" width="11" style="143" customWidth="1"/>
    <col min="2053" max="2053" width="10.19921875" style="143" customWidth="1"/>
    <col min="2054" max="2054" width="9.69921875" style="143" customWidth="1"/>
    <col min="2055" max="2303" width="8.19921875" style="143"/>
    <col min="2304" max="2304" width="5.09765625" style="143" customWidth="1"/>
    <col min="2305" max="2305" width="50.09765625" style="143" customWidth="1"/>
    <col min="2306" max="2306" width="5.3984375" style="143" customWidth="1"/>
    <col min="2307" max="2307" width="12.19921875" style="143" customWidth="1"/>
    <col min="2308" max="2308" width="11" style="143" customWidth="1"/>
    <col min="2309" max="2309" width="10.19921875" style="143" customWidth="1"/>
    <col min="2310" max="2310" width="9.69921875" style="143" customWidth="1"/>
    <col min="2311" max="2559" width="8.19921875" style="143"/>
    <col min="2560" max="2560" width="5.09765625" style="143" customWidth="1"/>
    <col min="2561" max="2561" width="50.09765625" style="143" customWidth="1"/>
    <col min="2562" max="2562" width="5.3984375" style="143" customWidth="1"/>
    <col min="2563" max="2563" width="12.19921875" style="143" customWidth="1"/>
    <col min="2564" max="2564" width="11" style="143" customWidth="1"/>
    <col min="2565" max="2565" width="10.19921875" style="143" customWidth="1"/>
    <col min="2566" max="2566" width="9.69921875" style="143" customWidth="1"/>
    <col min="2567" max="2815" width="8.19921875" style="143"/>
    <col min="2816" max="2816" width="5.09765625" style="143" customWidth="1"/>
    <col min="2817" max="2817" width="50.09765625" style="143" customWidth="1"/>
    <col min="2818" max="2818" width="5.3984375" style="143" customWidth="1"/>
    <col min="2819" max="2819" width="12.19921875" style="143" customWidth="1"/>
    <col min="2820" max="2820" width="11" style="143" customWidth="1"/>
    <col min="2821" max="2821" width="10.19921875" style="143" customWidth="1"/>
    <col min="2822" max="2822" width="9.69921875" style="143" customWidth="1"/>
    <col min="2823" max="3071" width="8.19921875" style="143"/>
    <col min="3072" max="3072" width="5.09765625" style="143" customWidth="1"/>
    <col min="3073" max="3073" width="50.09765625" style="143" customWidth="1"/>
    <col min="3074" max="3074" width="5.3984375" style="143" customWidth="1"/>
    <col min="3075" max="3075" width="12.19921875" style="143" customWidth="1"/>
    <col min="3076" max="3076" width="11" style="143" customWidth="1"/>
    <col min="3077" max="3077" width="10.19921875" style="143" customWidth="1"/>
    <col min="3078" max="3078" width="9.69921875" style="143" customWidth="1"/>
    <col min="3079" max="3327" width="8.19921875" style="143"/>
    <col min="3328" max="3328" width="5.09765625" style="143" customWidth="1"/>
    <col min="3329" max="3329" width="50.09765625" style="143" customWidth="1"/>
    <col min="3330" max="3330" width="5.3984375" style="143" customWidth="1"/>
    <col min="3331" max="3331" width="12.19921875" style="143" customWidth="1"/>
    <col min="3332" max="3332" width="11" style="143" customWidth="1"/>
    <col min="3333" max="3333" width="10.19921875" style="143" customWidth="1"/>
    <col min="3334" max="3334" width="9.69921875" style="143" customWidth="1"/>
    <col min="3335" max="3583" width="8.19921875" style="143"/>
    <col min="3584" max="3584" width="5.09765625" style="143" customWidth="1"/>
    <col min="3585" max="3585" width="50.09765625" style="143" customWidth="1"/>
    <col min="3586" max="3586" width="5.3984375" style="143" customWidth="1"/>
    <col min="3587" max="3587" width="12.19921875" style="143" customWidth="1"/>
    <col min="3588" max="3588" width="11" style="143" customWidth="1"/>
    <col min="3589" max="3589" width="10.19921875" style="143" customWidth="1"/>
    <col min="3590" max="3590" width="9.69921875" style="143" customWidth="1"/>
    <col min="3591" max="3839" width="8.19921875" style="143"/>
    <col min="3840" max="3840" width="5.09765625" style="143" customWidth="1"/>
    <col min="3841" max="3841" width="50.09765625" style="143" customWidth="1"/>
    <col min="3842" max="3842" width="5.3984375" style="143" customWidth="1"/>
    <col min="3843" max="3843" width="12.19921875" style="143" customWidth="1"/>
    <col min="3844" max="3844" width="11" style="143" customWidth="1"/>
    <col min="3845" max="3845" width="10.19921875" style="143" customWidth="1"/>
    <col min="3846" max="3846" width="9.69921875" style="143" customWidth="1"/>
    <col min="3847" max="4095" width="8.19921875" style="143"/>
    <col min="4096" max="4096" width="5.09765625" style="143" customWidth="1"/>
    <col min="4097" max="4097" width="50.09765625" style="143" customWidth="1"/>
    <col min="4098" max="4098" width="5.3984375" style="143" customWidth="1"/>
    <col min="4099" max="4099" width="12.19921875" style="143" customWidth="1"/>
    <col min="4100" max="4100" width="11" style="143" customWidth="1"/>
    <col min="4101" max="4101" width="10.19921875" style="143" customWidth="1"/>
    <col min="4102" max="4102" width="9.69921875" style="143" customWidth="1"/>
    <col min="4103" max="4351" width="8.19921875" style="143"/>
    <col min="4352" max="4352" width="5.09765625" style="143" customWidth="1"/>
    <col min="4353" max="4353" width="50.09765625" style="143" customWidth="1"/>
    <col min="4354" max="4354" width="5.3984375" style="143" customWidth="1"/>
    <col min="4355" max="4355" width="12.19921875" style="143" customWidth="1"/>
    <col min="4356" max="4356" width="11" style="143" customWidth="1"/>
    <col min="4357" max="4357" width="10.19921875" style="143" customWidth="1"/>
    <col min="4358" max="4358" width="9.69921875" style="143" customWidth="1"/>
    <col min="4359" max="4607" width="8.19921875" style="143"/>
    <col min="4608" max="4608" width="5.09765625" style="143" customWidth="1"/>
    <col min="4609" max="4609" width="50.09765625" style="143" customWidth="1"/>
    <col min="4610" max="4610" width="5.3984375" style="143" customWidth="1"/>
    <col min="4611" max="4611" width="12.19921875" style="143" customWidth="1"/>
    <col min="4612" max="4612" width="11" style="143" customWidth="1"/>
    <col min="4613" max="4613" width="10.19921875" style="143" customWidth="1"/>
    <col min="4614" max="4614" width="9.69921875" style="143" customWidth="1"/>
    <col min="4615" max="4863" width="8.19921875" style="143"/>
    <col min="4864" max="4864" width="5.09765625" style="143" customWidth="1"/>
    <col min="4865" max="4865" width="50.09765625" style="143" customWidth="1"/>
    <col min="4866" max="4866" width="5.3984375" style="143" customWidth="1"/>
    <col min="4867" max="4867" width="12.19921875" style="143" customWidth="1"/>
    <col min="4868" max="4868" width="11" style="143" customWidth="1"/>
    <col min="4869" max="4869" width="10.19921875" style="143" customWidth="1"/>
    <col min="4870" max="4870" width="9.69921875" style="143" customWidth="1"/>
    <col min="4871" max="5119" width="8.19921875" style="143"/>
    <col min="5120" max="5120" width="5.09765625" style="143" customWidth="1"/>
    <col min="5121" max="5121" width="50.09765625" style="143" customWidth="1"/>
    <col min="5122" max="5122" width="5.3984375" style="143" customWidth="1"/>
    <col min="5123" max="5123" width="12.19921875" style="143" customWidth="1"/>
    <col min="5124" max="5124" width="11" style="143" customWidth="1"/>
    <col min="5125" max="5125" width="10.19921875" style="143" customWidth="1"/>
    <col min="5126" max="5126" width="9.69921875" style="143" customWidth="1"/>
    <col min="5127" max="5375" width="8.19921875" style="143"/>
    <col min="5376" max="5376" width="5.09765625" style="143" customWidth="1"/>
    <col min="5377" max="5377" width="50.09765625" style="143" customWidth="1"/>
    <col min="5378" max="5378" width="5.3984375" style="143" customWidth="1"/>
    <col min="5379" max="5379" width="12.19921875" style="143" customWidth="1"/>
    <col min="5380" max="5380" width="11" style="143" customWidth="1"/>
    <col min="5381" max="5381" width="10.19921875" style="143" customWidth="1"/>
    <col min="5382" max="5382" width="9.69921875" style="143" customWidth="1"/>
    <col min="5383" max="5631" width="8.19921875" style="143"/>
    <col min="5632" max="5632" width="5.09765625" style="143" customWidth="1"/>
    <col min="5633" max="5633" width="50.09765625" style="143" customWidth="1"/>
    <col min="5634" max="5634" width="5.3984375" style="143" customWidth="1"/>
    <col min="5635" max="5635" width="12.19921875" style="143" customWidth="1"/>
    <col min="5636" max="5636" width="11" style="143" customWidth="1"/>
    <col min="5637" max="5637" width="10.19921875" style="143" customWidth="1"/>
    <col min="5638" max="5638" width="9.69921875" style="143" customWidth="1"/>
    <col min="5639" max="5887" width="8.19921875" style="143"/>
    <col min="5888" max="5888" width="5.09765625" style="143" customWidth="1"/>
    <col min="5889" max="5889" width="50.09765625" style="143" customWidth="1"/>
    <col min="5890" max="5890" width="5.3984375" style="143" customWidth="1"/>
    <col min="5891" max="5891" width="12.19921875" style="143" customWidth="1"/>
    <col min="5892" max="5892" width="11" style="143" customWidth="1"/>
    <col min="5893" max="5893" width="10.19921875" style="143" customWidth="1"/>
    <col min="5894" max="5894" width="9.69921875" style="143" customWidth="1"/>
    <col min="5895" max="6143" width="8.19921875" style="143"/>
    <col min="6144" max="6144" width="5.09765625" style="143" customWidth="1"/>
    <col min="6145" max="6145" width="50.09765625" style="143" customWidth="1"/>
    <col min="6146" max="6146" width="5.3984375" style="143" customWidth="1"/>
    <col min="6147" max="6147" width="12.19921875" style="143" customWidth="1"/>
    <col min="6148" max="6148" width="11" style="143" customWidth="1"/>
    <col min="6149" max="6149" width="10.19921875" style="143" customWidth="1"/>
    <col min="6150" max="6150" width="9.69921875" style="143" customWidth="1"/>
    <col min="6151" max="6399" width="8.19921875" style="143"/>
    <col min="6400" max="6400" width="5.09765625" style="143" customWidth="1"/>
    <col min="6401" max="6401" width="50.09765625" style="143" customWidth="1"/>
    <col min="6402" max="6402" width="5.3984375" style="143" customWidth="1"/>
    <col min="6403" max="6403" width="12.19921875" style="143" customWidth="1"/>
    <col min="6404" max="6404" width="11" style="143" customWidth="1"/>
    <col min="6405" max="6405" width="10.19921875" style="143" customWidth="1"/>
    <col min="6406" max="6406" width="9.69921875" style="143" customWidth="1"/>
    <col min="6407" max="6655" width="8.19921875" style="143"/>
    <col min="6656" max="6656" width="5.09765625" style="143" customWidth="1"/>
    <col min="6657" max="6657" width="50.09765625" style="143" customWidth="1"/>
    <col min="6658" max="6658" width="5.3984375" style="143" customWidth="1"/>
    <col min="6659" max="6659" width="12.19921875" style="143" customWidth="1"/>
    <col min="6660" max="6660" width="11" style="143" customWidth="1"/>
    <col min="6661" max="6661" width="10.19921875" style="143" customWidth="1"/>
    <col min="6662" max="6662" width="9.69921875" style="143" customWidth="1"/>
    <col min="6663" max="6911" width="8.19921875" style="143"/>
    <col min="6912" max="6912" width="5.09765625" style="143" customWidth="1"/>
    <col min="6913" max="6913" width="50.09765625" style="143" customWidth="1"/>
    <col min="6914" max="6914" width="5.3984375" style="143" customWidth="1"/>
    <col min="6915" max="6915" width="12.19921875" style="143" customWidth="1"/>
    <col min="6916" max="6916" width="11" style="143" customWidth="1"/>
    <col min="6917" max="6917" width="10.19921875" style="143" customWidth="1"/>
    <col min="6918" max="6918" width="9.69921875" style="143" customWidth="1"/>
    <col min="6919" max="7167" width="8.19921875" style="143"/>
    <col min="7168" max="7168" width="5.09765625" style="143" customWidth="1"/>
    <col min="7169" max="7169" width="50.09765625" style="143" customWidth="1"/>
    <col min="7170" max="7170" width="5.3984375" style="143" customWidth="1"/>
    <col min="7171" max="7171" width="12.19921875" style="143" customWidth="1"/>
    <col min="7172" max="7172" width="11" style="143" customWidth="1"/>
    <col min="7173" max="7173" width="10.19921875" style="143" customWidth="1"/>
    <col min="7174" max="7174" width="9.69921875" style="143" customWidth="1"/>
    <col min="7175" max="7423" width="8.19921875" style="143"/>
    <col min="7424" max="7424" width="5.09765625" style="143" customWidth="1"/>
    <col min="7425" max="7425" width="50.09765625" style="143" customWidth="1"/>
    <col min="7426" max="7426" width="5.3984375" style="143" customWidth="1"/>
    <col min="7427" max="7427" width="12.19921875" style="143" customWidth="1"/>
    <col min="7428" max="7428" width="11" style="143" customWidth="1"/>
    <col min="7429" max="7429" width="10.19921875" style="143" customWidth="1"/>
    <col min="7430" max="7430" width="9.69921875" style="143" customWidth="1"/>
    <col min="7431" max="7679" width="8.19921875" style="143"/>
    <col min="7680" max="7680" width="5.09765625" style="143" customWidth="1"/>
    <col min="7681" max="7681" width="50.09765625" style="143" customWidth="1"/>
    <col min="7682" max="7682" width="5.3984375" style="143" customWidth="1"/>
    <col min="7683" max="7683" width="12.19921875" style="143" customWidth="1"/>
    <col min="7684" max="7684" width="11" style="143" customWidth="1"/>
    <col min="7685" max="7685" width="10.19921875" style="143" customWidth="1"/>
    <col min="7686" max="7686" width="9.69921875" style="143" customWidth="1"/>
    <col min="7687" max="7935" width="8.19921875" style="143"/>
    <col min="7936" max="7936" width="5.09765625" style="143" customWidth="1"/>
    <col min="7937" max="7937" width="50.09765625" style="143" customWidth="1"/>
    <col min="7938" max="7938" width="5.3984375" style="143" customWidth="1"/>
    <col min="7939" max="7939" width="12.19921875" style="143" customWidth="1"/>
    <col min="7940" max="7940" width="11" style="143" customWidth="1"/>
    <col min="7941" max="7941" width="10.19921875" style="143" customWidth="1"/>
    <col min="7942" max="7942" width="9.69921875" style="143" customWidth="1"/>
    <col min="7943" max="8191" width="8.19921875" style="143"/>
    <col min="8192" max="8192" width="5.09765625" style="143" customWidth="1"/>
    <col min="8193" max="8193" width="50.09765625" style="143" customWidth="1"/>
    <col min="8194" max="8194" width="5.3984375" style="143" customWidth="1"/>
    <col min="8195" max="8195" width="12.19921875" style="143" customWidth="1"/>
    <col min="8196" max="8196" width="11" style="143" customWidth="1"/>
    <col min="8197" max="8197" width="10.19921875" style="143" customWidth="1"/>
    <col min="8198" max="8198" width="9.69921875" style="143" customWidth="1"/>
    <col min="8199" max="8447" width="8.19921875" style="143"/>
    <col min="8448" max="8448" width="5.09765625" style="143" customWidth="1"/>
    <col min="8449" max="8449" width="50.09765625" style="143" customWidth="1"/>
    <col min="8450" max="8450" width="5.3984375" style="143" customWidth="1"/>
    <col min="8451" max="8451" width="12.19921875" style="143" customWidth="1"/>
    <col min="8452" max="8452" width="11" style="143" customWidth="1"/>
    <col min="8453" max="8453" width="10.19921875" style="143" customWidth="1"/>
    <col min="8454" max="8454" width="9.69921875" style="143" customWidth="1"/>
    <col min="8455" max="8703" width="8.19921875" style="143"/>
    <col min="8704" max="8704" width="5.09765625" style="143" customWidth="1"/>
    <col min="8705" max="8705" width="50.09765625" style="143" customWidth="1"/>
    <col min="8706" max="8706" width="5.3984375" style="143" customWidth="1"/>
    <col min="8707" max="8707" width="12.19921875" style="143" customWidth="1"/>
    <col min="8708" max="8708" width="11" style="143" customWidth="1"/>
    <col min="8709" max="8709" width="10.19921875" style="143" customWidth="1"/>
    <col min="8710" max="8710" width="9.69921875" style="143" customWidth="1"/>
    <col min="8711" max="8959" width="8.19921875" style="143"/>
    <col min="8960" max="8960" width="5.09765625" style="143" customWidth="1"/>
    <col min="8961" max="8961" width="50.09765625" style="143" customWidth="1"/>
    <col min="8962" max="8962" width="5.3984375" style="143" customWidth="1"/>
    <col min="8963" max="8963" width="12.19921875" style="143" customWidth="1"/>
    <col min="8964" max="8964" width="11" style="143" customWidth="1"/>
    <col min="8965" max="8965" width="10.19921875" style="143" customWidth="1"/>
    <col min="8966" max="8966" width="9.69921875" style="143" customWidth="1"/>
    <col min="8967" max="9215" width="8.19921875" style="143"/>
    <col min="9216" max="9216" width="5.09765625" style="143" customWidth="1"/>
    <col min="9217" max="9217" width="50.09765625" style="143" customWidth="1"/>
    <col min="9218" max="9218" width="5.3984375" style="143" customWidth="1"/>
    <col min="9219" max="9219" width="12.19921875" style="143" customWidth="1"/>
    <col min="9220" max="9220" width="11" style="143" customWidth="1"/>
    <col min="9221" max="9221" width="10.19921875" style="143" customWidth="1"/>
    <col min="9222" max="9222" width="9.69921875" style="143" customWidth="1"/>
    <col min="9223" max="9471" width="8.19921875" style="143"/>
    <col min="9472" max="9472" width="5.09765625" style="143" customWidth="1"/>
    <col min="9473" max="9473" width="50.09765625" style="143" customWidth="1"/>
    <col min="9474" max="9474" width="5.3984375" style="143" customWidth="1"/>
    <col min="9475" max="9475" width="12.19921875" style="143" customWidth="1"/>
    <col min="9476" max="9476" width="11" style="143" customWidth="1"/>
    <col min="9477" max="9477" width="10.19921875" style="143" customWidth="1"/>
    <col min="9478" max="9478" width="9.69921875" style="143" customWidth="1"/>
    <col min="9479" max="9727" width="8.19921875" style="143"/>
    <col min="9728" max="9728" width="5.09765625" style="143" customWidth="1"/>
    <col min="9729" max="9729" width="50.09765625" style="143" customWidth="1"/>
    <col min="9730" max="9730" width="5.3984375" style="143" customWidth="1"/>
    <col min="9731" max="9731" width="12.19921875" style="143" customWidth="1"/>
    <col min="9732" max="9732" width="11" style="143" customWidth="1"/>
    <col min="9733" max="9733" width="10.19921875" style="143" customWidth="1"/>
    <col min="9734" max="9734" width="9.69921875" style="143" customWidth="1"/>
    <col min="9735" max="9983" width="8.19921875" style="143"/>
    <col min="9984" max="9984" width="5.09765625" style="143" customWidth="1"/>
    <col min="9985" max="9985" width="50.09765625" style="143" customWidth="1"/>
    <col min="9986" max="9986" width="5.3984375" style="143" customWidth="1"/>
    <col min="9987" max="9987" width="12.19921875" style="143" customWidth="1"/>
    <col min="9988" max="9988" width="11" style="143" customWidth="1"/>
    <col min="9989" max="9989" width="10.19921875" style="143" customWidth="1"/>
    <col min="9990" max="9990" width="9.69921875" style="143" customWidth="1"/>
    <col min="9991" max="10239" width="8.19921875" style="143"/>
    <col min="10240" max="10240" width="5.09765625" style="143" customWidth="1"/>
    <col min="10241" max="10241" width="50.09765625" style="143" customWidth="1"/>
    <col min="10242" max="10242" width="5.3984375" style="143" customWidth="1"/>
    <col min="10243" max="10243" width="12.19921875" style="143" customWidth="1"/>
    <col min="10244" max="10244" width="11" style="143" customWidth="1"/>
    <col min="10245" max="10245" width="10.19921875" style="143" customWidth="1"/>
    <col min="10246" max="10246" width="9.69921875" style="143" customWidth="1"/>
    <col min="10247" max="10495" width="8.19921875" style="143"/>
    <col min="10496" max="10496" width="5.09765625" style="143" customWidth="1"/>
    <col min="10497" max="10497" width="50.09765625" style="143" customWidth="1"/>
    <col min="10498" max="10498" width="5.3984375" style="143" customWidth="1"/>
    <col min="10499" max="10499" width="12.19921875" style="143" customWidth="1"/>
    <col min="10500" max="10500" width="11" style="143" customWidth="1"/>
    <col min="10501" max="10501" width="10.19921875" style="143" customWidth="1"/>
    <col min="10502" max="10502" width="9.69921875" style="143" customWidth="1"/>
    <col min="10503" max="10751" width="8.19921875" style="143"/>
    <col min="10752" max="10752" width="5.09765625" style="143" customWidth="1"/>
    <col min="10753" max="10753" width="50.09765625" style="143" customWidth="1"/>
    <col min="10754" max="10754" width="5.3984375" style="143" customWidth="1"/>
    <col min="10755" max="10755" width="12.19921875" style="143" customWidth="1"/>
    <col min="10756" max="10756" width="11" style="143" customWidth="1"/>
    <col min="10757" max="10757" width="10.19921875" style="143" customWidth="1"/>
    <col min="10758" max="10758" width="9.69921875" style="143" customWidth="1"/>
    <col min="10759" max="11007" width="8.19921875" style="143"/>
    <col min="11008" max="11008" width="5.09765625" style="143" customWidth="1"/>
    <col min="11009" max="11009" width="50.09765625" style="143" customWidth="1"/>
    <col min="11010" max="11010" width="5.3984375" style="143" customWidth="1"/>
    <col min="11011" max="11011" width="12.19921875" style="143" customWidth="1"/>
    <col min="11012" max="11012" width="11" style="143" customWidth="1"/>
    <col min="11013" max="11013" width="10.19921875" style="143" customWidth="1"/>
    <col min="11014" max="11014" width="9.69921875" style="143" customWidth="1"/>
    <col min="11015" max="11263" width="8.19921875" style="143"/>
    <col min="11264" max="11264" width="5.09765625" style="143" customWidth="1"/>
    <col min="11265" max="11265" width="50.09765625" style="143" customWidth="1"/>
    <col min="11266" max="11266" width="5.3984375" style="143" customWidth="1"/>
    <col min="11267" max="11267" width="12.19921875" style="143" customWidth="1"/>
    <col min="11268" max="11268" width="11" style="143" customWidth="1"/>
    <col min="11269" max="11269" width="10.19921875" style="143" customWidth="1"/>
    <col min="11270" max="11270" width="9.69921875" style="143" customWidth="1"/>
    <col min="11271" max="11519" width="8.19921875" style="143"/>
    <col min="11520" max="11520" width="5.09765625" style="143" customWidth="1"/>
    <col min="11521" max="11521" width="50.09765625" style="143" customWidth="1"/>
    <col min="11522" max="11522" width="5.3984375" style="143" customWidth="1"/>
    <col min="11523" max="11523" width="12.19921875" style="143" customWidth="1"/>
    <col min="11524" max="11524" width="11" style="143" customWidth="1"/>
    <col min="11525" max="11525" width="10.19921875" style="143" customWidth="1"/>
    <col min="11526" max="11526" width="9.69921875" style="143" customWidth="1"/>
    <col min="11527" max="11775" width="8.19921875" style="143"/>
    <col min="11776" max="11776" width="5.09765625" style="143" customWidth="1"/>
    <col min="11777" max="11777" width="50.09765625" style="143" customWidth="1"/>
    <col min="11778" max="11778" width="5.3984375" style="143" customWidth="1"/>
    <col min="11779" max="11779" width="12.19921875" style="143" customWidth="1"/>
    <col min="11780" max="11780" width="11" style="143" customWidth="1"/>
    <col min="11781" max="11781" width="10.19921875" style="143" customWidth="1"/>
    <col min="11782" max="11782" width="9.69921875" style="143" customWidth="1"/>
    <col min="11783" max="12031" width="8.19921875" style="143"/>
    <col min="12032" max="12032" width="5.09765625" style="143" customWidth="1"/>
    <col min="12033" max="12033" width="50.09765625" style="143" customWidth="1"/>
    <col min="12034" max="12034" width="5.3984375" style="143" customWidth="1"/>
    <col min="12035" max="12035" width="12.19921875" style="143" customWidth="1"/>
    <col min="12036" max="12036" width="11" style="143" customWidth="1"/>
    <col min="12037" max="12037" width="10.19921875" style="143" customWidth="1"/>
    <col min="12038" max="12038" width="9.69921875" style="143" customWidth="1"/>
    <col min="12039" max="12287" width="8.19921875" style="143"/>
    <col min="12288" max="12288" width="5.09765625" style="143" customWidth="1"/>
    <col min="12289" max="12289" width="50.09765625" style="143" customWidth="1"/>
    <col min="12290" max="12290" width="5.3984375" style="143" customWidth="1"/>
    <col min="12291" max="12291" width="12.19921875" style="143" customWidth="1"/>
    <col min="12292" max="12292" width="11" style="143" customWidth="1"/>
    <col min="12293" max="12293" width="10.19921875" style="143" customWidth="1"/>
    <col min="12294" max="12294" width="9.69921875" style="143" customWidth="1"/>
    <col min="12295" max="12543" width="8.19921875" style="143"/>
    <col min="12544" max="12544" width="5.09765625" style="143" customWidth="1"/>
    <col min="12545" max="12545" width="50.09765625" style="143" customWidth="1"/>
    <col min="12546" max="12546" width="5.3984375" style="143" customWidth="1"/>
    <col min="12547" max="12547" width="12.19921875" style="143" customWidth="1"/>
    <col min="12548" max="12548" width="11" style="143" customWidth="1"/>
    <col min="12549" max="12549" width="10.19921875" style="143" customWidth="1"/>
    <col min="12550" max="12550" width="9.69921875" style="143" customWidth="1"/>
    <col min="12551" max="12799" width="8.19921875" style="143"/>
    <col min="12800" max="12800" width="5.09765625" style="143" customWidth="1"/>
    <col min="12801" max="12801" width="50.09765625" style="143" customWidth="1"/>
    <col min="12802" max="12802" width="5.3984375" style="143" customWidth="1"/>
    <col min="12803" max="12803" width="12.19921875" style="143" customWidth="1"/>
    <col min="12804" max="12804" width="11" style="143" customWidth="1"/>
    <col min="12805" max="12805" width="10.19921875" style="143" customWidth="1"/>
    <col min="12806" max="12806" width="9.69921875" style="143" customWidth="1"/>
    <col min="12807" max="13055" width="8.19921875" style="143"/>
    <col min="13056" max="13056" width="5.09765625" style="143" customWidth="1"/>
    <col min="13057" max="13057" width="50.09765625" style="143" customWidth="1"/>
    <col min="13058" max="13058" width="5.3984375" style="143" customWidth="1"/>
    <col min="13059" max="13059" width="12.19921875" style="143" customWidth="1"/>
    <col min="13060" max="13060" width="11" style="143" customWidth="1"/>
    <col min="13061" max="13061" width="10.19921875" style="143" customWidth="1"/>
    <col min="13062" max="13062" width="9.69921875" style="143" customWidth="1"/>
    <col min="13063" max="13311" width="8.19921875" style="143"/>
    <col min="13312" max="13312" width="5.09765625" style="143" customWidth="1"/>
    <col min="13313" max="13313" width="50.09765625" style="143" customWidth="1"/>
    <col min="13314" max="13314" width="5.3984375" style="143" customWidth="1"/>
    <col min="13315" max="13315" width="12.19921875" style="143" customWidth="1"/>
    <col min="13316" max="13316" width="11" style="143" customWidth="1"/>
    <col min="13317" max="13317" width="10.19921875" style="143" customWidth="1"/>
    <col min="13318" max="13318" width="9.69921875" style="143" customWidth="1"/>
    <col min="13319" max="13567" width="8.19921875" style="143"/>
    <col min="13568" max="13568" width="5.09765625" style="143" customWidth="1"/>
    <col min="13569" max="13569" width="50.09765625" style="143" customWidth="1"/>
    <col min="13570" max="13570" width="5.3984375" style="143" customWidth="1"/>
    <col min="13571" max="13571" width="12.19921875" style="143" customWidth="1"/>
    <col min="13572" max="13572" width="11" style="143" customWidth="1"/>
    <col min="13573" max="13573" width="10.19921875" style="143" customWidth="1"/>
    <col min="13574" max="13574" width="9.69921875" style="143" customWidth="1"/>
    <col min="13575" max="13823" width="8.19921875" style="143"/>
    <col min="13824" max="13824" width="5.09765625" style="143" customWidth="1"/>
    <col min="13825" max="13825" width="50.09765625" style="143" customWidth="1"/>
    <col min="13826" max="13826" width="5.3984375" style="143" customWidth="1"/>
    <col min="13827" max="13827" width="12.19921875" style="143" customWidth="1"/>
    <col min="13828" max="13828" width="11" style="143" customWidth="1"/>
    <col min="13829" max="13829" width="10.19921875" style="143" customWidth="1"/>
    <col min="13830" max="13830" width="9.69921875" style="143" customWidth="1"/>
    <col min="13831" max="14079" width="8.19921875" style="143"/>
    <col min="14080" max="14080" width="5.09765625" style="143" customWidth="1"/>
    <col min="14081" max="14081" width="50.09765625" style="143" customWidth="1"/>
    <col min="14082" max="14082" width="5.3984375" style="143" customWidth="1"/>
    <col min="14083" max="14083" width="12.19921875" style="143" customWidth="1"/>
    <col min="14084" max="14084" width="11" style="143" customWidth="1"/>
    <col min="14085" max="14085" width="10.19921875" style="143" customWidth="1"/>
    <col min="14086" max="14086" width="9.69921875" style="143" customWidth="1"/>
    <col min="14087" max="14335" width="8.19921875" style="143"/>
    <col min="14336" max="14336" width="5.09765625" style="143" customWidth="1"/>
    <col min="14337" max="14337" width="50.09765625" style="143" customWidth="1"/>
    <col min="14338" max="14338" width="5.3984375" style="143" customWidth="1"/>
    <col min="14339" max="14339" width="12.19921875" style="143" customWidth="1"/>
    <col min="14340" max="14340" width="11" style="143" customWidth="1"/>
    <col min="14341" max="14341" width="10.19921875" style="143" customWidth="1"/>
    <col min="14342" max="14342" width="9.69921875" style="143" customWidth="1"/>
    <col min="14343" max="14591" width="8.19921875" style="143"/>
    <col min="14592" max="14592" width="5.09765625" style="143" customWidth="1"/>
    <col min="14593" max="14593" width="50.09765625" style="143" customWidth="1"/>
    <col min="14594" max="14594" width="5.3984375" style="143" customWidth="1"/>
    <col min="14595" max="14595" width="12.19921875" style="143" customWidth="1"/>
    <col min="14596" max="14596" width="11" style="143" customWidth="1"/>
    <col min="14597" max="14597" width="10.19921875" style="143" customWidth="1"/>
    <col min="14598" max="14598" width="9.69921875" style="143" customWidth="1"/>
    <col min="14599" max="14847" width="8.19921875" style="143"/>
    <col min="14848" max="14848" width="5.09765625" style="143" customWidth="1"/>
    <col min="14849" max="14849" width="50.09765625" style="143" customWidth="1"/>
    <col min="14850" max="14850" width="5.3984375" style="143" customWidth="1"/>
    <col min="14851" max="14851" width="12.19921875" style="143" customWidth="1"/>
    <col min="14852" max="14852" width="11" style="143" customWidth="1"/>
    <col min="14853" max="14853" width="10.19921875" style="143" customWidth="1"/>
    <col min="14854" max="14854" width="9.69921875" style="143" customWidth="1"/>
    <col min="14855" max="15103" width="8.19921875" style="143"/>
    <col min="15104" max="15104" width="5.09765625" style="143" customWidth="1"/>
    <col min="15105" max="15105" width="50.09765625" style="143" customWidth="1"/>
    <col min="15106" max="15106" width="5.3984375" style="143" customWidth="1"/>
    <col min="15107" max="15107" width="12.19921875" style="143" customWidth="1"/>
    <col min="15108" max="15108" width="11" style="143" customWidth="1"/>
    <col min="15109" max="15109" width="10.19921875" style="143" customWidth="1"/>
    <col min="15110" max="15110" width="9.69921875" style="143" customWidth="1"/>
    <col min="15111" max="15359" width="8.19921875" style="143"/>
    <col min="15360" max="15360" width="5.09765625" style="143" customWidth="1"/>
    <col min="15361" max="15361" width="50.09765625" style="143" customWidth="1"/>
    <col min="15362" max="15362" width="5.3984375" style="143" customWidth="1"/>
    <col min="15363" max="15363" width="12.19921875" style="143" customWidth="1"/>
    <col min="15364" max="15364" width="11" style="143" customWidth="1"/>
    <col min="15365" max="15365" width="10.19921875" style="143" customWidth="1"/>
    <col min="15366" max="15366" width="9.69921875" style="143" customWidth="1"/>
    <col min="15367" max="15615" width="8.19921875" style="143"/>
    <col min="15616" max="15616" width="5.09765625" style="143" customWidth="1"/>
    <col min="15617" max="15617" width="50.09765625" style="143" customWidth="1"/>
    <col min="15618" max="15618" width="5.3984375" style="143" customWidth="1"/>
    <col min="15619" max="15619" width="12.19921875" style="143" customWidth="1"/>
    <col min="15620" max="15620" width="11" style="143" customWidth="1"/>
    <col min="15621" max="15621" width="10.19921875" style="143" customWidth="1"/>
    <col min="15622" max="15622" width="9.69921875" style="143" customWidth="1"/>
    <col min="15623" max="15871" width="8.19921875" style="143"/>
    <col min="15872" max="15872" width="5.09765625" style="143" customWidth="1"/>
    <col min="15873" max="15873" width="50.09765625" style="143" customWidth="1"/>
    <col min="15874" max="15874" width="5.3984375" style="143" customWidth="1"/>
    <col min="15875" max="15875" width="12.19921875" style="143" customWidth="1"/>
    <col min="15876" max="15876" width="11" style="143" customWidth="1"/>
    <col min="15877" max="15877" width="10.19921875" style="143" customWidth="1"/>
    <col min="15878" max="15878" width="9.69921875" style="143" customWidth="1"/>
    <col min="15879" max="16127" width="8.19921875" style="143"/>
    <col min="16128" max="16128" width="5.09765625" style="143" customWidth="1"/>
    <col min="16129" max="16129" width="50.09765625" style="143" customWidth="1"/>
    <col min="16130" max="16130" width="5.3984375" style="143" customWidth="1"/>
    <col min="16131" max="16131" width="12.19921875" style="143" customWidth="1"/>
    <col min="16132" max="16132" width="11" style="143" customWidth="1"/>
    <col min="16133" max="16133" width="10.19921875" style="143" customWidth="1"/>
    <col min="16134" max="16134" width="9.69921875" style="143" customWidth="1"/>
    <col min="16135" max="16384" width="8.19921875" style="143"/>
  </cols>
  <sheetData>
    <row r="1" spans="1:6" x14ac:dyDescent="0.3">
      <c r="A1" s="142" t="s">
        <v>192</v>
      </c>
    </row>
    <row r="2" spans="1:6" x14ac:dyDescent="0.3">
      <c r="A2" s="332" t="s">
        <v>3087</v>
      </c>
      <c r="B2" s="332"/>
      <c r="C2" s="332"/>
      <c r="D2" s="332"/>
      <c r="E2" s="332"/>
      <c r="F2" s="332"/>
    </row>
    <row r="3" spans="1:6" x14ac:dyDescent="0.3">
      <c r="A3" s="332" t="s">
        <v>193</v>
      </c>
      <c r="B3" s="332"/>
      <c r="C3" s="332"/>
      <c r="D3" s="332"/>
      <c r="E3" s="332"/>
      <c r="F3" s="332"/>
    </row>
    <row r="4" spans="1:6" x14ac:dyDescent="0.3">
      <c r="A4" s="333" t="s">
        <v>194</v>
      </c>
      <c r="B4" s="333"/>
      <c r="C4" s="333"/>
      <c r="D4" s="333"/>
      <c r="E4" s="333"/>
      <c r="F4" s="333"/>
    </row>
    <row r="5" spans="1:6" x14ac:dyDescent="0.3">
      <c r="A5" s="334" t="s">
        <v>195</v>
      </c>
      <c r="B5" s="335" t="s">
        <v>2</v>
      </c>
      <c r="C5" s="334" t="s">
        <v>3</v>
      </c>
      <c r="D5" s="336" t="s">
        <v>3088</v>
      </c>
      <c r="E5" s="337" t="s">
        <v>196</v>
      </c>
      <c r="F5" s="337"/>
    </row>
    <row r="6" spans="1:6" x14ac:dyDescent="0.3">
      <c r="A6" s="334"/>
      <c r="B6" s="335"/>
      <c r="C6" s="334"/>
      <c r="D6" s="336"/>
      <c r="E6" s="338" t="s">
        <v>197</v>
      </c>
      <c r="F6" s="338" t="s">
        <v>198</v>
      </c>
    </row>
    <row r="7" spans="1:6" x14ac:dyDescent="0.3">
      <c r="A7" s="334"/>
      <c r="B7" s="335"/>
      <c r="C7" s="334"/>
      <c r="D7" s="336"/>
      <c r="E7" s="339"/>
      <c r="F7" s="417"/>
    </row>
    <row r="8" spans="1:6" s="145" customFormat="1" x14ac:dyDescent="0.25">
      <c r="A8" s="418" t="s">
        <v>21</v>
      </c>
      <c r="B8" s="418" t="s">
        <v>22</v>
      </c>
      <c r="C8" s="418" t="s">
        <v>23</v>
      </c>
      <c r="D8" s="418" t="s">
        <v>200</v>
      </c>
      <c r="E8" s="418" t="s">
        <v>24</v>
      </c>
      <c r="F8" s="419" t="s">
        <v>3089</v>
      </c>
    </row>
    <row r="9" spans="1:6" s="148" customFormat="1" x14ac:dyDescent="0.3">
      <c r="A9" s="146"/>
      <c r="B9" s="249" t="s">
        <v>37</v>
      </c>
      <c r="C9" s="146"/>
      <c r="D9" s="420">
        <v>40803.700000000004</v>
      </c>
      <c r="E9" s="250">
        <f>E10+E25+E67</f>
        <v>40803.700000000004</v>
      </c>
      <c r="F9" s="147"/>
    </row>
    <row r="10" spans="1:6" s="148" customFormat="1" x14ac:dyDescent="0.3">
      <c r="A10" s="248">
        <v>1</v>
      </c>
      <c r="B10" s="149" t="s">
        <v>38</v>
      </c>
      <c r="C10" s="248" t="s">
        <v>39</v>
      </c>
      <c r="D10" s="420">
        <v>33909.300000000003</v>
      </c>
      <c r="E10" s="250">
        <f>E12+E15+E16+E17+E18+E19+E20+E21+E24</f>
        <v>33904.25</v>
      </c>
      <c r="F10" s="147">
        <f>E10-D10</f>
        <v>-5.0500000000029104</v>
      </c>
    </row>
    <row r="11" spans="1:6" x14ac:dyDescent="0.3">
      <c r="A11" s="150"/>
      <c r="B11" s="151" t="s">
        <v>40</v>
      </c>
      <c r="C11" s="150"/>
      <c r="D11" s="123"/>
      <c r="E11" s="121"/>
      <c r="F11" s="152"/>
    </row>
    <row r="12" spans="1:6" x14ac:dyDescent="0.3">
      <c r="A12" s="150" t="s">
        <v>41</v>
      </c>
      <c r="B12" s="153" t="s">
        <v>42</v>
      </c>
      <c r="C12" s="154" t="s">
        <v>43</v>
      </c>
      <c r="D12" s="123">
        <v>4743.17</v>
      </c>
      <c r="E12" s="121">
        <f>E13+E14</f>
        <v>4738.9699999999993</v>
      </c>
      <c r="F12" s="152">
        <f t="shared" ref="F12:F30" si="0">E12-D12</f>
        <v>-4.2000000000007276</v>
      </c>
    </row>
    <row r="13" spans="1:6" x14ac:dyDescent="0.3">
      <c r="A13" s="407" t="s">
        <v>3090</v>
      </c>
      <c r="B13" s="422" t="s">
        <v>3091</v>
      </c>
      <c r="C13" s="150" t="s">
        <v>45</v>
      </c>
      <c r="D13" s="123">
        <v>2645.9800000000005</v>
      </c>
      <c r="E13" s="121">
        <f>2645.98-2-1-1.2</f>
        <v>2641.78</v>
      </c>
      <c r="F13" s="152">
        <f t="shared" si="0"/>
        <v>-4.2000000000002728</v>
      </c>
    </row>
    <row r="14" spans="1:6" x14ac:dyDescent="0.3">
      <c r="A14" s="407" t="s">
        <v>3092</v>
      </c>
      <c r="B14" s="422" t="s">
        <v>3093</v>
      </c>
      <c r="C14" s="407" t="s">
        <v>43</v>
      </c>
      <c r="D14" s="123">
        <v>2097.1899999999996</v>
      </c>
      <c r="E14" s="123">
        <v>2097.1899999999996</v>
      </c>
      <c r="F14" s="152">
        <f t="shared" si="0"/>
        <v>0</v>
      </c>
    </row>
    <row r="15" spans="1:6" x14ac:dyDescent="0.3">
      <c r="A15" s="150" t="s">
        <v>46</v>
      </c>
      <c r="B15" s="151" t="s">
        <v>47</v>
      </c>
      <c r="C15" s="150" t="s">
        <v>48</v>
      </c>
      <c r="D15" s="421">
        <v>10818.759999999998</v>
      </c>
      <c r="E15" s="121">
        <f>10818.76-0.85</f>
        <v>10817.91</v>
      </c>
      <c r="F15" s="152">
        <f t="shared" si="0"/>
        <v>-0.84999999999854481</v>
      </c>
    </row>
    <row r="16" spans="1:6" x14ac:dyDescent="0.3">
      <c r="A16" s="150" t="s">
        <v>49</v>
      </c>
      <c r="B16" s="151" t="s">
        <v>50</v>
      </c>
      <c r="C16" s="150" t="s">
        <v>51</v>
      </c>
      <c r="D16" s="421">
        <v>4040.0600000000004</v>
      </c>
      <c r="E16" s="121">
        <v>4040.0600000000004</v>
      </c>
      <c r="F16" s="152">
        <f t="shared" si="0"/>
        <v>0</v>
      </c>
    </row>
    <row r="17" spans="1:6" x14ac:dyDescent="0.3">
      <c r="A17" s="150" t="s">
        <v>52</v>
      </c>
      <c r="B17" s="151" t="s">
        <v>56</v>
      </c>
      <c r="C17" s="150" t="s">
        <v>57</v>
      </c>
      <c r="D17" s="421">
        <v>0</v>
      </c>
      <c r="E17" s="121">
        <v>0</v>
      </c>
      <c r="F17" s="152">
        <f t="shared" si="0"/>
        <v>0</v>
      </c>
    </row>
    <row r="18" spans="1:6" x14ac:dyDescent="0.3">
      <c r="A18" s="150" t="s">
        <v>55</v>
      </c>
      <c r="B18" s="151" t="s">
        <v>53</v>
      </c>
      <c r="C18" s="150" t="s">
        <v>54</v>
      </c>
      <c r="D18" s="421">
        <v>376.75</v>
      </c>
      <c r="E18" s="121">
        <v>376.75</v>
      </c>
      <c r="F18" s="152">
        <f t="shared" si="0"/>
        <v>0</v>
      </c>
    </row>
    <row r="19" spans="1:6" x14ac:dyDescent="0.3">
      <c r="A19" s="150" t="s">
        <v>58</v>
      </c>
      <c r="B19" s="151" t="s">
        <v>59</v>
      </c>
      <c r="C19" s="150" t="s">
        <v>60</v>
      </c>
      <c r="D19" s="421">
        <v>13287.750000000002</v>
      </c>
      <c r="E19" s="121">
        <v>13287.750000000002</v>
      </c>
      <c r="F19" s="152">
        <f t="shared" si="0"/>
        <v>0</v>
      </c>
    </row>
    <row r="20" spans="1:6" x14ac:dyDescent="0.3">
      <c r="A20" s="150"/>
      <c r="B20" s="151" t="s">
        <v>61</v>
      </c>
      <c r="C20" s="150" t="s">
        <v>62</v>
      </c>
      <c r="D20" s="421">
        <v>0</v>
      </c>
      <c r="E20" s="121">
        <v>0</v>
      </c>
      <c r="F20" s="152">
        <f t="shared" si="0"/>
        <v>0</v>
      </c>
    </row>
    <row r="21" spans="1:6" x14ac:dyDescent="0.3">
      <c r="A21" s="150" t="s">
        <v>63</v>
      </c>
      <c r="B21" s="151" t="s">
        <v>64</v>
      </c>
      <c r="C21" s="150" t="s">
        <v>65</v>
      </c>
      <c r="D21" s="421">
        <v>486.88</v>
      </c>
      <c r="E21" s="121">
        <v>486.88</v>
      </c>
      <c r="F21" s="152">
        <f t="shared" si="0"/>
        <v>0</v>
      </c>
    </row>
    <row r="22" spans="1:6" s="162" customFormat="1" x14ac:dyDescent="0.3">
      <c r="A22" s="150" t="s">
        <v>66</v>
      </c>
      <c r="B22" s="422" t="s">
        <v>3055</v>
      </c>
      <c r="C22" s="407" t="s">
        <v>3094</v>
      </c>
      <c r="D22" s="407" t="s">
        <v>213</v>
      </c>
      <c r="E22" s="407" t="s">
        <v>213</v>
      </c>
      <c r="F22" s="407" t="s">
        <v>213</v>
      </c>
    </row>
    <row r="23" spans="1:6" x14ac:dyDescent="0.3">
      <c r="A23" s="150" t="s">
        <v>69</v>
      </c>
      <c r="B23" s="151" t="s">
        <v>67</v>
      </c>
      <c r="C23" s="150" t="s">
        <v>68</v>
      </c>
      <c r="D23" s="421">
        <v>0</v>
      </c>
      <c r="E23" s="121">
        <v>0</v>
      </c>
      <c r="F23" s="152">
        <f t="shared" si="0"/>
        <v>0</v>
      </c>
    </row>
    <row r="24" spans="1:6" x14ac:dyDescent="0.3">
      <c r="A24" s="150" t="s">
        <v>3057</v>
      </c>
      <c r="B24" s="151" t="s">
        <v>70</v>
      </c>
      <c r="C24" s="150" t="s">
        <v>71</v>
      </c>
      <c r="D24" s="421">
        <v>155.93</v>
      </c>
      <c r="E24" s="121">
        <v>155.93</v>
      </c>
      <c r="F24" s="152">
        <f t="shared" si="0"/>
        <v>0</v>
      </c>
    </row>
    <row r="25" spans="1:6" s="148" customFormat="1" x14ac:dyDescent="0.3">
      <c r="A25" s="248">
        <v>2</v>
      </c>
      <c r="B25" s="149" t="s">
        <v>72</v>
      </c>
      <c r="C25" s="248" t="s">
        <v>73</v>
      </c>
      <c r="D25" s="298">
        <f>D26+D27+D28+D29+D30+D31+D42+D49+D60+D61+D62+D63+D66</f>
        <v>5604.170000000001</v>
      </c>
      <c r="E25" s="250">
        <f>E26+E27+E28+E29+E30+E31+E42+E49+E60+E61+E62+E63+E66</f>
        <v>5609.22</v>
      </c>
      <c r="F25" s="147">
        <f t="shared" si="0"/>
        <v>5.0499999999992724</v>
      </c>
    </row>
    <row r="26" spans="1:6" x14ac:dyDescent="0.3">
      <c r="A26" s="150" t="s">
        <v>74</v>
      </c>
      <c r="B26" s="151" t="s">
        <v>143</v>
      </c>
      <c r="C26" s="150" t="s">
        <v>144</v>
      </c>
      <c r="D26" s="421">
        <v>792.34000000000015</v>
      </c>
      <c r="E26" s="121">
        <v>792.34000000000015</v>
      </c>
      <c r="F26" s="152">
        <f t="shared" si="0"/>
        <v>0</v>
      </c>
    </row>
    <row r="27" spans="1:6" x14ac:dyDescent="0.3">
      <c r="A27" s="150" t="s">
        <v>77</v>
      </c>
      <c r="B27" s="151" t="s">
        <v>146</v>
      </c>
      <c r="C27" s="150" t="s">
        <v>147</v>
      </c>
      <c r="D27" s="421">
        <v>52.250000000000007</v>
      </c>
      <c r="E27" s="121">
        <v>54.25</v>
      </c>
      <c r="F27" s="152">
        <f t="shared" si="0"/>
        <v>1.9999999999999929</v>
      </c>
    </row>
    <row r="28" spans="1:6" x14ac:dyDescent="0.3">
      <c r="A28" s="150" t="s">
        <v>80</v>
      </c>
      <c r="B28" s="151" t="s">
        <v>149</v>
      </c>
      <c r="C28" s="150" t="s">
        <v>150</v>
      </c>
      <c r="D28" s="421">
        <v>14.190000000000001</v>
      </c>
      <c r="E28" s="121">
        <f>14.19+1.2</f>
        <v>15.389999999999999</v>
      </c>
      <c r="F28" s="152">
        <f t="shared" si="0"/>
        <v>1.1999999999999975</v>
      </c>
    </row>
    <row r="29" spans="1:6" x14ac:dyDescent="0.3">
      <c r="A29" s="150" t="s">
        <v>83</v>
      </c>
      <c r="B29" s="151" t="s">
        <v>75</v>
      </c>
      <c r="C29" s="150" t="s">
        <v>76</v>
      </c>
      <c r="D29" s="421">
        <v>28.440000000000005</v>
      </c>
      <c r="E29" s="121">
        <v>28.440000000000005</v>
      </c>
      <c r="F29" s="152">
        <f t="shared" si="0"/>
        <v>0</v>
      </c>
    </row>
    <row r="30" spans="1:6" x14ac:dyDescent="0.3">
      <c r="A30" s="150" t="s">
        <v>86</v>
      </c>
      <c r="B30" s="151" t="s">
        <v>78</v>
      </c>
      <c r="C30" s="150" t="s">
        <v>79</v>
      </c>
      <c r="D30" s="421">
        <v>2.5499999999999998</v>
      </c>
      <c r="E30" s="121">
        <v>2.5499999999999998</v>
      </c>
      <c r="F30" s="152">
        <f t="shared" si="0"/>
        <v>0</v>
      </c>
    </row>
    <row r="31" spans="1:6" x14ac:dyDescent="0.3">
      <c r="A31" s="150" t="s">
        <v>89</v>
      </c>
      <c r="B31" s="151" t="s">
        <v>3041</v>
      </c>
      <c r="C31" s="150" t="s">
        <v>2902</v>
      </c>
      <c r="D31" s="421">
        <f>SUM(D32:D41)</f>
        <v>86.19</v>
      </c>
      <c r="E31" s="421">
        <f>SUM(E32:E41)</f>
        <v>86.19</v>
      </c>
      <c r="F31" s="152">
        <f>E31-D31</f>
        <v>0</v>
      </c>
    </row>
    <row r="32" spans="1:6" x14ac:dyDescent="0.3">
      <c r="A32" s="150" t="s">
        <v>2903</v>
      </c>
      <c r="B32" s="151" t="s">
        <v>105</v>
      </c>
      <c r="C32" s="150" t="s">
        <v>106</v>
      </c>
      <c r="D32" s="421">
        <v>5.1300000000000008</v>
      </c>
      <c r="E32" s="121">
        <v>5.1300000000000008</v>
      </c>
      <c r="F32" s="152">
        <f>E32-D32</f>
        <v>0</v>
      </c>
    </row>
    <row r="33" spans="1:6" x14ac:dyDescent="0.3">
      <c r="A33" s="150" t="s">
        <v>2906</v>
      </c>
      <c r="B33" s="151" t="s">
        <v>2905</v>
      </c>
      <c r="C33" s="150" t="s">
        <v>130</v>
      </c>
      <c r="D33" s="421">
        <v>0.33</v>
      </c>
      <c r="E33" s="121">
        <v>0.33</v>
      </c>
      <c r="F33" s="152">
        <f>E33-D33</f>
        <v>0</v>
      </c>
    </row>
    <row r="34" spans="1:6" x14ac:dyDescent="0.3">
      <c r="A34" s="150" t="s">
        <v>2907</v>
      </c>
      <c r="B34" s="151" t="s">
        <v>107</v>
      </c>
      <c r="C34" s="150" t="s">
        <v>108</v>
      </c>
      <c r="D34" s="421">
        <v>4.3800000000000008</v>
      </c>
      <c r="E34" s="121">
        <v>4.3800000000000008</v>
      </c>
      <c r="F34" s="152">
        <f t="shared" ref="F34:F37" si="1">E34-D34</f>
        <v>0</v>
      </c>
    </row>
    <row r="35" spans="1:6" x14ac:dyDescent="0.3">
      <c r="A35" s="150" t="s">
        <v>2908</v>
      </c>
      <c r="B35" s="151" t="s">
        <v>109</v>
      </c>
      <c r="C35" s="150" t="s">
        <v>110</v>
      </c>
      <c r="D35" s="421">
        <v>58.5</v>
      </c>
      <c r="E35" s="121">
        <v>58.5</v>
      </c>
      <c r="F35" s="152">
        <f t="shared" si="1"/>
        <v>0</v>
      </c>
    </row>
    <row r="36" spans="1:6" x14ac:dyDescent="0.3">
      <c r="A36" s="150" t="s">
        <v>2909</v>
      </c>
      <c r="B36" s="151" t="s">
        <v>111</v>
      </c>
      <c r="C36" s="150" t="s">
        <v>112</v>
      </c>
      <c r="D36" s="421">
        <v>16.53</v>
      </c>
      <c r="E36" s="121">
        <v>16.53</v>
      </c>
      <c r="F36" s="152">
        <f t="shared" si="1"/>
        <v>0</v>
      </c>
    </row>
    <row r="37" spans="1:6" x14ac:dyDescent="0.3">
      <c r="A37" s="150" t="s">
        <v>2904</v>
      </c>
      <c r="B37" s="151" t="s">
        <v>127</v>
      </c>
      <c r="C37" s="150" t="s">
        <v>128</v>
      </c>
      <c r="D37" s="421">
        <v>0</v>
      </c>
      <c r="E37" s="121">
        <v>0</v>
      </c>
      <c r="F37" s="152">
        <f t="shared" si="1"/>
        <v>0</v>
      </c>
    </row>
    <row r="38" spans="1:6" x14ac:dyDescent="0.3">
      <c r="A38" s="150" t="s">
        <v>3017</v>
      </c>
      <c r="B38" s="151" t="s">
        <v>3095</v>
      </c>
      <c r="C38" s="150" t="s">
        <v>2913</v>
      </c>
      <c r="D38" s="121" t="s">
        <v>213</v>
      </c>
      <c r="E38" s="121" t="s">
        <v>213</v>
      </c>
      <c r="F38" s="121" t="s">
        <v>213</v>
      </c>
    </row>
    <row r="39" spans="1:6" x14ac:dyDescent="0.3">
      <c r="A39" s="150" t="s">
        <v>3018</v>
      </c>
      <c r="B39" s="151" t="s">
        <v>3096</v>
      </c>
      <c r="C39" s="150" t="s">
        <v>2916</v>
      </c>
      <c r="D39" s="121" t="s">
        <v>213</v>
      </c>
      <c r="E39" s="121" t="s">
        <v>213</v>
      </c>
      <c r="F39" s="121" t="s">
        <v>213</v>
      </c>
    </row>
    <row r="40" spans="1:6" x14ac:dyDescent="0.3">
      <c r="A40" s="150" t="s">
        <v>3019</v>
      </c>
      <c r="B40" s="151" t="s">
        <v>155</v>
      </c>
      <c r="C40" s="150" t="s">
        <v>156</v>
      </c>
      <c r="D40" s="121" t="s">
        <v>213</v>
      </c>
      <c r="E40" s="121" t="s">
        <v>213</v>
      </c>
      <c r="F40" s="121" t="s">
        <v>213</v>
      </c>
    </row>
    <row r="41" spans="1:6" x14ac:dyDescent="0.3">
      <c r="A41" s="150" t="s">
        <v>3020</v>
      </c>
      <c r="B41" s="151" t="s">
        <v>3037</v>
      </c>
      <c r="C41" s="150" t="s">
        <v>2921</v>
      </c>
      <c r="D41" s="121">
        <v>1.32</v>
      </c>
      <c r="E41" s="121">
        <v>1.32</v>
      </c>
      <c r="F41" s="121"/>
    </row>
    <row r="42" spans="1:6" x14ac:dyDescent="0.3">
      <c r="A42" s="150" t="s">
        <v>92</v>
      </c>
      <c r="B42" s="151" t="s">
        <v>3038</v>
      </c>
      <c r="C42" s="150" t="s">
        <v>2923</v>
      </c>
      <c r="D42" s="421">
        <f>SUM(D43:D48)</f>
        <v>180.16000000000003</v>
      </c>
      <c r="E42" s="421">
        <f>SUM(E43:E48)</f>
        <v>180.16000000000003</v>
      </c>
      <c r="F42" s="152">
        <f>E42-D42</f>
        <v>0</v>
      </c>
    </row>
    <row r="43" spans="1:6" x14ac:dyDescent="0.3">
      <c r="A43" s="150" t="s">
        <v>2924</v>
      </c>
      <c r="B43" s="151" t="s">
        <v>81</v>
      </c>
      <c r="C43" s="150" t="s">
        <v>82</v>
      </c>
      <c r="D43" s="421">
        <v>0</v>
      </c>
      <c r="E43" s="121">
        <v>0</v>
      </c>
      <c r="F43" s="152">
        <f>E43-D43</f>
        <v>0</v>
      </c>
    </row>
    <row r="44" spans="1:6" x14ac:dyDescent="0.3">
      <c r="A44" s="150" t="s">
        <v>2925</v>
      </c>
      <c r="B44" s="151" t="s">
        <v>84</v>
      </c>
      <c r="C44" s="150" t="s">
        <v>85</v>
      </c>
      <c r="D44" s="421">
        <v>6.6</v>
      </c>
      <c r="E44" s="121">
        <v>6.6</v>
      </c>
      <c r="F44" s="152">
        <f>E44-D44</f>
        <v>0</v>
      </c>
    </row>
    <row r="45" spans="1:6" x14ac:dyDescent="0.3">
      <c r="A45" s="150" t="s">
        <v>2928</v>
      </c>
      <c r="B45" s="151" t="s">
        <v>3097</v>
      </c>
      <c r="C45" s="150" t="s">
        <v>2927</v>
      </c>
      <c r="D45" s="121" t="s">
        <v>213</v>
      </c>
      <c r="E45" s="121" t="s">
        <v>213</v>
      </c>
      <c r="F45" s="121" t="s">
        <v>213</v>
      </c>
    </row>
    <row r="46" spans="1:6" x14ac:dyDescent="0.3">
      <c r="A46" s="150" t="s">
        <v>2929</v>
      </c>
      <c r="B46" s="151" t="s">
        <v>87</v>
      </c>
      <c r="C46" s="150" t="s">
        <v>88</v>
      </c>
      <c r="D46" s="421">
        <v>44.68</v>
      </c>
      <c r="E46" s="121">
        <v>44.68</v>
      </c>
      <c r="F46" s="152">
        <f t="shared" ref="F46:F51" si="2">E46-D46</f>
        <v>0</v>
      </c>
    </row>
    <row r="47" spans="1:6" x14ac:dyDescent="0.3">
      <c r="A47" s="150" t="s">
        <v>2930</v>
      </c>
      <c r="B47" s="151" t="s">
        <v>90</v>
      </c>
      <c r="C47" s="150" t="s">
        <v>91</v>
      </c>
      <c r="D47" s="421">
        <v>92.02000000000001</v>
      </c>
      <c r="E47" s="121">
        <v>92.02000000000001</v>
      </c>
      <c r="F47" s="152">
        <f t="shared" si="2"/>
        <v>0</v>
      </c>
    </row>
    <row r="48" spans="1:6" x14ac:dyDescent="0.3">
      <c r="A48" s="150" t="s">
        <v>2931</v>
      </c>
      <c r="B48" s="151" t="s">
        <v>93</v>
      </c>
      <c r="C48" s="150"/>
      <c r="D48" s="421">
        <v>36.86</v>
      </c>
      <c r="E48" s="121">
        <v>36.86</v>
      </c>
      <c r="F48" s="152">
        <f t="shared" si="2"/>
        <v>0</v>
      </c>
    </row>
    <row r="49" spans="1:6" x14ac:dyDescent="0.3">
      <c r="A49" s="150" t="s">
        <v>95</v>
      </c>
      <c r="B49" s="151" t="s">
        <v>3040</v>
      </c>
      <c r="C49" s="150" t="s">
        <v>2933</v>
      </c>
      <c r="D49" s="421">
        <f>SUM(D50:D59)</f>
        <v>1673.7600000000002</v>
      </c>
      <c r="E49" s="421">
        <f>SUM(E50:E59)</f>
        <v>1675.61</v>
      </c>
      <c r="F49" s="152">
        <f t="shared" si="2"/>
        <v>1.8499999999996817</v>
      </c>
    </row>
    <row r="50" spans="1:6" x14ac:dyDescent="0.3">
      <c r="A50" s="150" t="s">
        <v>3022</v>
      </c>
      <c r="B50" s="151" t="s">
        <v>101</v>
      </c>
      <c r="C50" s="150" t="s">
        <v>102</v>
      </c>
      <c r="D50" s="421">
        <v>1297.7800000000002</v>
      </c>
      <c r="E50" s="121">
        <f>1297.78+1.85</f>
        <v>1299.6299999999999</v>
      </c>
      <c r="F50" s="152">
        <f t="shared" si="2"/>
        <v>1.8499999999996817</v>
      </c>
    </row>
    <row r="51" spans="1:6" x14ac:dyDescent="0.3">
      <c r="A51" s="150" t="s">
        <v>3023</v>
      </c>
      <c r="B51" s="151" t="s">
        <v>103</v>
      </c>
      <c r="C51" s="150" t="s">
        <v>104</v>
      </c>
      <c r="D51" s="421">
        <v>321.80999999999989</v>
      </c>
      <c r="E51" s="121">
        <v>321.80999999999989</v>
      </c>
      <c r="F51" s="152">
        <f t="shared" si="2"/>
        <v>0</v>
      </c>
    </row>
    <row r="52" spans="1:6" x14ac:dyDescent="0.3">
      <c r="A52" s="150" t="s">
        <v>3024</v>
      </c>
      <c r="B52" s="151" t="s">
        <v>3098</v>
      </c>
      <c r="C52" s="150" t="s">
        <v>2940</v>
      </c>
      <c r="D52" s="121" t="s">
        <v>213</v>
      </c>
      <c r="E52" s="121" t="s">
        <v>213</v>
      </c>
      <c r="F52" s="121" t="s">
        <v>213</v>
      </c>
    </row>
    <row r="53" spans="1:6" x14ac:dyDescent="0.3">
      <c r="A53" s="150" t="s">
        <v>3025</v>
      </c>
      <c r="B53" s="151" t="s">
        <v>3099</v>
      </c>
      <c r="C53" s="150" t="s">
        <v>2943</v>
      </c>
      <c r="D53" s="121" t="s">
        <v>213</v>
      </c>
      <c r="E53" s="121" t="s">
        <v>213</v>
      </c>
      <c r="F53" s="121" t="s">
        <v>213</v>
      </c>
    </row>
    <row r="54" spans="1:6" x14ac:dyDescent="0.3">
      <c r="A54" s="150" t="s">
        <v>3026</v>
      </c>
      <c r="B54" s="151" t="s">
        <v>3100</v>
      </c>
      <c r="C54" s="150" t="s">
        <v>2946</v>
      </c>
      <c r="D54" s="421">
        <v>14.18</v>
      </c>
      <c r="E54" s="121">
        <v>14.18</v>
      </c>
      <c r="F54" s="152">
        <f t="shared" ref="F54:F67" si="3">E54-D54</f>
        <v>0</v>
      </c>
    </row>
    <row r="55" spans="1:6" x14ac:dyDescent="0.3">
      <c r="A55" s="150" t="s">
        <v>3027</v>
      </c>
      <c r="B55" s="151" t="s">
        <v>3101</v>
      </c>
      <c r="C55" s="150" t="s">
        <v>122</v>
      </c>
      <c r="D55" s="421">
        <v>15.379999999999999</v>
      </c>
      <c r="E55" s="121">
        <v>15.379999999999999</v>
      </c>
      <c r="F55" s="152">
        <f t="shared" si="3"/>
        <v>0</v>
      </c>
    </row>
    <row r="56" spans="1:6" x14ac:dyDescent="0.3">
      <c r="A56" s="150" t="s">
        <v>3028</v>
      </c>
      <c r="B56" s="151" t="s">
        <v>3102</v>
      </c>
      <c r="C56" s="150" t="s">
        <v>114</v>
      </c>
      <c r="D56" s="421">
        <v>0.79</v>
      </c>
      <c r="E56" s="121">
        <v>0.79</v>
      </c>
      <c r="F56" s="152">
        <f t="shared" si="3"/>
        <v>0</v>
      </c>
    </row>
    <row r="57" spans="1:6" x14ac:dyDescent="0.3">
      <c r="A57" s="150" t="s">
        <v>2954</v>
      </c>
      <c r="B57" s="151" t="s">
        <v>3103</v>
      </c>
      <c r="C57" s="150" t="s">
        <v>116</v>
      </c>
      <c r="D57" s="421">
        <v>0.83000000000000007</v>
      </c>
      <c r="E57" s="121">
        <v>0.83000000000000007</v>
      </c>
      <c r="F57" s="152">
        <f t="shared" si="3"/>
        <v>0</v>
      </c>
    </row>
    <row r="58" spans="1:6" x14ac:dyDescent="0.3">
      <c r="A58" s="150" t="s">
        <v>2955</v>
      </c>
      <c r="B58" s="151" t="s">
        <v>2952</v>
      </c>
      <c r="C58" s="150" t="s">
        <v>132</v>
      </c>
      <c r="D58" s="421">
        <v>9.74</v>
      </c>
      <c r="E58" s="121">
        <v>9.74</v>
      </c>
      <c r="F58" s="152">
        <f t="shared" si="3"/>
        <v>0</v>
      </c>
    </row>
    <row r="59" spans="1:6" x14ac:dyDescent="0.3">
      <c r="A59" s="150" t="s">
        <v>2956</v>
      </c>
      <c r="B59" s="151" t="s">
        <v>3104</v>
      </c>
      <c r="C59" s="150" t="s">
        <v>141</v>
      </c>
      <c r="D59" s="421">
        <v>13.249999999999998</v>
      </c>
      <c r="E59" s="121">
        <v>13.249999999999998</v>
      </c>
      <c r="F59" s="152">
        <f t="shared" si="3"/>
        <v>0</v>
      </c>
    </row>
    <row r="60" spans="1:6" x14ac:dyDescent="0.3">
      <c r="A60" s="150" t="s">
        <v>98</v>
      </c>
      <c r="B60" s="151" t="s">
        <v>123</v>
      </c>
      <c r="C60" s="150" t="s">
        <v>124</v>
      </c>
      <c r="D60" s="421">
        <v>39.559999999999995</v>
      </c>
      <c r="E60" s="121">
        <v>39.559999999999995</v>
      </c>
      <c r="F60" s="152">
        <f t="shared" si="3"/>
        <v>0</v>
      </c>
    </row>
    <row r="61" spans="1:6" x14ac:dyDescent="0.3">
      <c r="A61" s="150" t="s">
        <v>133</v>
      </c>
      <c r="B61" s="151" t="s">
        <v>158</v>
      </c>
      <c r="C61" s="150" t="s">
        <v>159</v>
      </c>
      <c r="D61" s="421">
        <v>5.1700000000000008</v>
      </c>
      <c r="E61" s="121">
        <v>5.1700000000000008</v>
      </c>
      <c r="F61" s="152">
        <f t="shared" si="3"/>
        <v>0</v>
      </c>
    </row>
    <row r="62" spans="1:6" x14ac:dyDescent="0.3">
      <c r="A62" s="150" t="s">
        <v>136</v>
      </c>
      <c r="B62" s="151" t="s">
        <v>2856</v>
      </c>
      <c r="C62" s="150" t="s">
        <v>126</v>
      </c>
      <c r="D62" s="421">
        <v>170.68</v>
      </c>
      <c r="E62" s="121">
        <v>170.68</v>
      </c>
      <c r="F62" s="152">
        <f t="shared" si="3"/>
        <v>0</v>
      </c>
    </row>
    <row r="63" spans="1:6" x14ac:dyDescent="0.3">
      <c r="A63" s="150" t="s">
        <v>139</v>
      </c>
      <c r="B63" s="151" t="s">
        <v>164</v>
      </c>
      <c r="C63" s="150" t="s">
        <v>2961</v>
      </c>
      <c r="D63" s="421">
        <f>D64+D65</f>
        <v>2558.58</v>
      </c>
      <c r="E63" s="421">
        <f>E64+E65</f>
        <v>2558.58</v>
      </c>
      <c r="F63" s="152">
        <f t="shared" si="3"/>
        <v>0</v>
      </c>
    </row>
    <row r="64" spans="1:6" x14ac:dyDescent="0.3">
      <c r="A64" s="150" t="s">
        <v>2963</v>
      </c>
      <c r="B64" s="151" t="s">
        <v>2962</v>
      </c>
      <c r="C64" s="150" t="s">
        <v>165</v>
      </c>
      <c r="D64" s="421">
        <v>1607.87</v>
      </c>
      <c r="E64" s="121">
        <v>1607.87</v>
      </c>
      <c r="F64" s="152">
        <f t="shared" si="3"/>
        <v>0</v>
      </c>
    </row>
    <row r="65" spans="1:6" x14ac:dyDescent="0.3">
      <c r="A65" s="150" t="s">
        <v>2965</v>
      </c>
      <c r="B65" s="151" t="s">
        <v>2964</v>
      </c>
      <c r="C65" s="150" t="s">
        <v>162</v>
      </c>
      <c r="D65" s="421">
        <v>950.71</v>
      </c>
      <c r="E65" s="121">
        <v>950.71</v>
      </c>
      <c r="F65" s="152">
        <f t="shared" si="3"/>
        <v>0</v>
      </c>
    </row>
    <row r="66" spans="1:6" x14ac:dyDescent="0.3">
      <c r="A66" s="150" t="s">
        <v>142</v>
      </c>
      <c r="B66" s="151" t="s">
        <v>167</v>
      </c>
      <c r="C66" s="150" t="s">
        <v>168</v>
      </c>
      <c r="D66" s="421">
        <v>0.3</v>
      </c>
      <c r="E66" s="121">
        <v>0.3</v>
      </c>
      <c r="F66" s="152">
        <f t="shared" si="3"/>
        <v>0</v>
      </c>
    </row>
    <row r="67" spans="1:6" s="148" customFormat="1" x14ac:dyDescent="0.3">
      <c r="A67" s="248">
        <v>3</v>
      </c>
      <c r="B67" s="149" t="s">
        <v>169</v>
      </c>
      <c r="C67" s="248" t="s">
        <v>170</v>
      </c>
      <c r="D67" s="420">
        <v>1290.23</v>
      </c>
      <c r="E67" s="250">
        <v>1290.23</v>
      </c>
      <c r="F67" s="147">
        <f t="shared" si="3"/>
        <v>0</v>
      </c>
    </row>
  </sheetData>
  <mergeCells count="10">
    <mergeCell ref="A2:F2"/>
    <mergeCell ref="A3:F3"/>
    <mergeCell ref="A4:F4"/>
    <mergeCell ref="A5:A7"/>
    <mergeCell ref="B5:B7"/>
    <mergeCell ref="C5:C7"/>
    <mergeCell ref="D5:D7"/>
    <mergeCell ref="E5:F5"/>
    <mergeCell ref="E6:E7"/>
    <mergeCell ref="F6:F7"/>
  </mergeCells>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8"/>
  <sheetViews>
    <sheetView zoomScale="70" zoomScaleNormal="70" zoomScaleSheetLayoutView="85" workbookViewId="0">
      <selection activeCell="E46" sqref="E46"/>
    </sheetView>
  </sheetViews>
  <sheetFormatPr defaultColWidth="8.19921875" defaultRowHeight="15.6" x14ac:dyDescent="0.3"/>
  <cols>
    <col min="1" max="1" width="6.3984375" style="143" customWidth="1"/>
    <col min="2" max="2" width="43.19921875" style="143" customWidth="1"/>
    <col min="3" max="3" width="5.3984375" style="143" customWidth="1"/>
    <col min="4" max="4" width="9.69921875" style="143" customWidth="1"/>
    <col min="5" max="5" width="11.69921875" style="144" customWidth="1"/>
    <col min="6" max="6" width="11" style="144" customWidth="1"/>
    <col min="7" max="7" width="10.19921875" style="144" customWidth="1"/>
    <col min="8" max="8" width="12.09765625" style="144" customWidth="1"/>
    <col min="9" max="9" width="11.59765625" style="143" customWidth="1"/>
    <col min="10" max="10" width="11.296875" style="143" customWidth="1"/>
    <col min="11" max="257" width="8.19921875" style="143"/>
    <col min="258" max="258" width="5.09765625" style="143" customWidth="1"/>
    <col min="259" max="259" width="50.09765625" style="143" customWidth="1"/>
    <col min="260" max="260" width="5.3984375" style="143" customWidth="1"/>
    <col min="261" max="261" width="12.19921875" style="143" customWidth="1"/>
    <col min="262" max="262" width="11" style="143" customWidth="1"/>
    <col min="263" max="263" width="10.19921875" style="143" customWidth="1"/>
    <col min="264" max="264" width="9.69921875" style="143" customWidth="1"/>
    <col min="265" max="513" width="8.19921875" style="143"/>
    <col min="514" max="514" width="5.09765625" style="143" customWidth="1"/>
    <col min="515" max="515" width="50.09765625" style="143" customWidth="1"/>
    <col min="516" max="516" width="5.3984375" style="143" customWidth="1"/>
    <col min="517" max="517" width="12.19921875" style="143" customWidth="1"/>
    <col min="518" max="518" width="11" style="143" customWidth="1"/>
    <col min="519" max="519" width="10.19921875" style="143" customWidth="1"/>
    <col min="520" max="520" width="9.69921875" style="143" customWidth="1"/>
    <col min="521" max="769" width="8.19921875" style="143"/>
    <col min="770" max="770" width="5.09765625" style="143" customWidth="1"/>
    <col min="771" max="771" width="50.09765625" style="143" customWidth="1"/>
    <col min="772" max="772" width="5.3984375" style="143" customWidth="1"/>
    <col min="773" max="773" width="12.19921875" style="143" customWidth="1"/>
    <col min="774" max="774" width="11" style="143" customWidth="1"/>
    <col min="775" max="775" width="10.19921875" style="143" customWidth="1"/>
    <col min="776" max="776" width="9.69921875" style="143" customWidth="1"/>
    <col min="777" max="1025" width="8.19921875" style="143"/>
    <col min="1026" max="1026" width="5.09765625" style="143" customWidth="1"/>
    <col min="1027" max="1027" width="50.09765625" style="143" customWidth="1"/>
    <col min="1028" max="1028" width="5.3984375" style="143" customWidth="1"/>
    <col min="1029" max="1029" width="12.19921875" style="143" customWidth="1"/>
    <col min="1030" max="1030" width="11" style="143" customWidth="1"/>
    <col min="1031" max="1031" width="10.19921875" style="143" customWidth="1"/>
    <col min="1032" max="1032" width="9.69921875" style="143" customWidth="1"/>
    <col min="1033" max="1281" width="8.19921875" style="143"/>
    <col min="1282" max="1282" width="5.09765625" style="143" customWidth="1"/>
    <col min="1283" max="1283" width="50.09765625" style="143" customWidth="1"/>
    <col min="1284" max="1284" width="5.3984375" style="143" customWidth="1"/>
    <col min="1285" max="1285" width="12.19921875" style="143" customWidth="1"/>
    <col min="1286" max="1286" width="11" style="143" customWidth="1"/>
    <col min="1287" max="1287" width="10.19921875" style="143" customWidth="1"/>
    <col min="1288" max="1288" width="9.69921875" style="143" customWidth="1"/>
    <col min="1289" max="1537" width="8.19921875" style="143"/>
    <col min="1538" max="1538" width="5.09765625" style="143" customWidth="1"/>
    <col min="1539" max="1539" width="50.09765625" style="143" customWidth="1"/>
    <col min="1540" max="1540" width="5.3984375" style="143" customWidth="1"/>
    <col min="1541" max="1541" width="12.19921875" style="143" customWidth="1"/>
    <col min="1542" max="1542" width="11" style="143" customWidth="1"/>
    <col min="1543" max="1543" width="10.19921875" style="143" customWidth="1"/>
    <col min="1544" max="1544" width="9.69921875" style="143" customWidth="1"/>
    <col min="1545" max="1793" width="8.19921875" style="143"/>
    <col min="1794" max="1794" width="5.09765625" style="143" customWidth="1"/>
    <col min="1795" max="1795" width="50.09765625" style="143" customWidth="1"/>
    <col min="1796" max="1796" width="5.3984375" style="143" customWidth="1"/>
    <col min="1797" max="1797" width="12.19921875" style="143" customWidth="1"/>
    <col min="1798" max="1798" width="11" style="143" customWidth="1"/>
    <col min="1799" max="1799" width="10.19921875" style="143" customWidth="1"/>
    <col min="1800" max="1800" width="9.69921875" style="143" customWidth="1"/>
    <col min="1801" max="2049" width="8.19921875" style="143"/>
    <col min="2050" max="2050" width="5.09765625" style="143" customWidth="1"/>
    <col min="2051" max="2051" width="50.09765625" style="143" customWidth="1"/>
    <col min="2052" max="2052" width="5.3984375" style="143" customWidth="1"/>
    <col min="2053" max="2053" width="12.19921875" style="143" customWidth="1"/>
    <col min="2054" max="2054" width="11" style="143" customWidth="1"/>
    <col min="2055" max="2055" width="10.19921875" style="143" customWidth="1"/>
    <col min="2056" max="2056" width="9.69921875" style="143" customWidth="1"/>
    <col min="2057" max="2305" width="8.19921875" style="143"/>
    <col min="2306" max="2306" width="5.09765625" style="143" customWidth="1"/>
    <col min="2307" max="2307" width="50.09765625" style="143" customWidth="1"/>
    <col min="2308" max="2308" width="5.3984375" style="143" customWidth="1"/>
    <col min="2309" max="2309" width="12.19921875" style="143" customWidth="1"/>
    <col min="2310" max="2310" width="11" style="143" customWidth="1"/>
    <col min="2311" max="2311" width="10.19921875" style="143" customWidth="1"/>
    <col min="2312" max="2312" width="9.69921875" style="143" customWidth="1"/>
    <col min="2313" max="2561" width="8.19921875" style="143"/>
    <col min="2562" max="2562" width="5.09765625" style="143" customWidth="1"/>
    <col min="2563" max="2563" width="50.09765625" style="143" customWidth="1"/>
    <col min="2564" max="2564" width="5.3984375" style="143" customWidth="1"/>
    <col min="2565" max="2565" width="12.19921875" style="143" customWidth="1"/>
    <col min="2566" max="2566" width="11" style="143" customWidth="1"/>
    <col min="2567" max="2567" width="10.19921875" style="143" customWidth="1"/>
    <col min="2568" max="2568" width="9.69921875" style="143" customWidth="1"/>
    <col min="2569" max="2817" width="8.19921875" style="143"/>
    <col min="2818" max="2818" width="5.09765625" style="143" customWidth="1"/>
    <col min="2819" max="2819" width="50.09765625" style="143" customWidth="1"/>
    <col min="2820" max="2820" width="5.3984375" style="143" customWidth="1"/>
    <col min="2821" max="2821" width="12.19921875" style="143" customWidth="1"/>
    <col min="2822" max="2822" width="11" style="143" customWidth="1"/>
    <col min="2823" max="2823" width="10.19921875" style="143" customWidth="1"/>
    <col min="2824" max="2824" width="9.69921875" style="143" customWidth="1"/>
    <col min="2825" max="3073" width="8.19921875" style="143"/>
    <col min="3074" max="3074" width="5.09765625" style="143" customWidth="1"/>
    <col min="3075" max="3075" width="50.09765625" style="143" customWidth="1"/>
    <col min="3076" max="3076" width="5.3984375" style="143" customWidth="1"/>
    <col min="3077" max="3077" width="12.19921875" style="143" customWidth="1"/>
    <col min="3078" max="3078" width="11" style="143" customWidth="1"/>
    <col min="3079" max="3079" width="10.19921875" style="143" customWidth="1"/>
    <col min="3080" max="3080" width="9.69921875" style="143" customWidth="1"/>
    <col min="3081" max="3329" width="8.19921875" style="143"/>
    <col min="3330" max="3330" width="5.09765625" style="143" customWidth="1"/>
    <col min="3331" max="3331" width="50.09765625" style="143" customWidth="1"/>
    <col min="3332" max="3332" width="5.3984375" style="143" customWidth="1"/>
    <col min="3333" max="3333" width="12.19921875" style="143" customWidth="1"/>
    <col min="3334" max="3334" width="11" style="143" customWidth="1"/>
    <col min="3335" max="3335" width="10.19921875" style="143" customWidth="1"/>
    <col min="3336" max="3336" width="9.69921875" style="143" customWidth="1"/>
    <col min="3337" max="3585" width="8.19921875" style="143"/>
    <col min="3586" max="3586" width="5.09765625" style="143" customWidth="1"/>
    <col min="3587" max="3587" width="50.09765625" style="143" customWidth="1"/>
    <col min="3588" max="3588" width="5.3984375" style="143" customWidth="1"/>
    <col min="3589" max="3589" width="12.19921875" style="143" customWidth="1"/>
    <col min="3590" max="3590" width="11" style="143" customWidth="1"/>
    <col min="3591" max="3591" width="10.19921875" style="143" customWidth="1"/>
    <col min="3592" max="3592" width="9.69921875" style="143" customWidth="1"/>
    <col min="3593" max="3841" width="8.19921875" style="143"/>
    <col min="3842" max="3842" width="5.09765625" style="143" customWidth="1"/>
    <col min="3843" max="3843" width="50.09765625" style="143" customWidth="1"/>
    <col min="3844" max="3844" width="5.3984375" style="143" customWidth="1"/>
    <col min="3845" max="3845" width="12.19921875" style="143" customWidth="1"/>
    <col min="3846" max="3846" width="11" style="143" customWidth="1"/>
    <col min="3847" max="3847" width="10.19921875" style="143" customWidth="1"/>
    <col min="3848" max="3848" width="9.69921875" style="143" customWidth="1"/>
    <col min="3849" max="4097" width="8.19921875" style="143"/>
    <col min="4098" max="4098" width="5.09765625" style="143" customWidth="1"/>
    <col min="4099" max="4099" width="50.09765625" style="143" customWidth="1"/>
    <col min="4100" max="4100" width="5.3984375" style="143" customWidth="1"/>
    <col min="4101" max="4101" width="12.19921875" style="143" customWidth="1"/>
    <col min="4102" max="4102" width="11" style="143" customWidth="1"/>
    <col min="4103" max="4103" width="10.19921875" style="143" customWidth="1"/>
    <col min="4104" max="4104" width="9.69921875" style="143" customWidth="1"/>
    <col min="4105" max="4353" width="8.19921875" style="143"/>
    <col min="4354" max="4354" width="5.09765625" style="143" customWidth="1"/>
    <col min="4355" max="4355" width="50.09765625" style="143" customWidth="1"/>
    <col min="4356" max="4356" width="5.3984375" style="143" customWidth="1"/>
    <col min="4357" max="4357" width="12.19921875" style="143" customWidth="1"/>
    <col min="4358" max="4358" width="11" style="143" customWidth="1"/>
    <col min="4359" max="4359" width="10.19921875" style="143" customWidth="1"/>
    <col min="4360" max="4360" width="9.69921875" style="143" customWidth="1"/>
    <col min="4361" max="4609" width="8.19921875" style="143"/>
    <col min="4610" max="4610" width="5.09765625" style="143" customWidth="1"/>
    <col min="4611" max="4611" width="50.09765625" style="143" customWidth="1"/>
    <col min="4612" max="4612" width="5.3984375" style="143" customWidth="1"/>
    <col min="4613" max="4613" width="12.19921875" style="143" customWidth="1"/>
    <col min="4614" max="4614" width="11" style="143" customWidth="1"/>
    <col min="4615" max="4615" width="10.19921875" style="143" customWidth="1"/>
    <col min="4616" max="4616" width="9.69921875" style="143" customWidth="1"/>
    <col min="4617" max="4865" width="8.19921875" style="143"/>
    <col min="4866" max="4866" width="5.09765625" style="143" customWidth="1"/>
    <col min="4867" max="4867" width="50.09765625" style="143" customWidth="1"/>
    <col min="4868" max="4868" width="5.3984375" style="143" customWidth="1"/>
    <col min="4869" max="4869" width="12.19921875" style="143" customWidth="1"/>
    <col min="4870" max="4870" width="11" style="143" customWidth="1"/>
    <col min="4871" max="4871" width="10.19921875" style="143" customWidth="1"/>
    <col min="4872" max="4872" width="9.69921875" style="143" customWidth="1"/>
    <col min="4873" max="5121" width="8.19921875" style="143"/>
    <col min="5122" max="5122" width="5.09765625" style="143" customWidth="1"/>
    <col min="5123" max="5123" width="50.09765625" style="143" customWidth="1"/>
    <col min="5124" max="5124" width="5.3984375" style="143" customWidth="1"/>
    <col min="5125" max="5125" width="12.19921875" style="143" customWidth="1"/>
    <col min="5126" max="5126" width="11" style="143" customWidth="1"/>
    <col min="5127" max="5127" width="10.19921875" style="143" customWidth="1"/>
    <col min="5128" max="5128" width="9.69921875" style="143" customWidth="1"/>
    <col min="5129" max="5377" width="8.19921875" style="143"/>
    <col min="5378" max="5378" width="5.09765625" style="143" customWidth="1"/>
    <col min="5379" max="5379" width="50.09765625" style="143" customWidth="1"/>
    <col min="5380" max="5380" width="5.3984375" style="143" customWidth="1"/>
    <col min="5381" max="5381" width="12.19921875" style="143" customWidth="1"/>
    <col min="5382" max="5382" width="11" style="143" customWidth="1"/>
    <col min="5383" max="5383" width="10.19921875" style="143" customWidth="1"/>
    <col min="5384" max="5384" width="9.69921875" style="143" customWidth="1"/>
    <col min="5385" max="5633" width="8.19921875" style="143"/>
    <col min="5634" max="5634" width="5.09765625" style="143" customWidth="1"/>
    <col min="5635" max="5635" width="50.09765625" style="143" customWidth="1"/>
    <col min="5636" max="5636" width="5.3984375" style="143" customWidth="1"/>
    <col min="5637" max="5637" width="12.19921875" style="143" customWidth="1"/>
    <col min="5638" max="5638" width="11" style="143" customWidth="1"/>
    <col min="5639" max="5639" width="10.19921875" style="143" customWidth="1"/>
    <col min="5640" max="5640" width="9.69921875" style="143" customWidth="1"/>
    <col min="5641" max="5889" width="8.19921875" style="143"/>
    <col min="5890" max="5890" width="5.09765625" style="143" customWidth="1"/>
    <col min="5891" max="5891" width="50.09765625" style="143" customWidth="1"/>
    <col min="5892" max="5892" width="5.3984375" style="143" customWidth="1"/>
    <col min="5893" max="5893" width="12.19921875" style="143" customWidth="1"/>
    <col min="5894" max="5894" width="11" style="143" customWidth="1"/>
    <col min="5895" max="5895" width="10.19921875" style="143" customWidth="1"/>
    <col min="5896" max="5896" width="9.69921875" style="143" customWidth="1"/>
    <col min="5897" max="6145" width="8.19921875" style="143"/>
    <col min="6146" max="6146" width="5.09765625" style="143" customWidth="1"/>
    <col min="6147" max="6147" width="50.09765625" style="143" customWidth="1"/>
    <col min="6148" max="6148" width="5.3984375" style="143" customWidth="1"/>
    <col min="6149" max="6149" width="12.19921875" style="143" customWidth="1"/>
    <col min="6150" max="6150" width="11" style="143" customWidth="1"/>
    <col min="6151" max="6151" width="10.19921875" style="143" customWidth="1"/>
    <col min="6152" max="6152" width="9.69921875" style="143" customWidth="1"/>
    <col min="6153" max="6401" width="8.19921875" style="143"/>
    <col min="6402" max="6402" width="5.09765625" style="143" customWidth="1"/>
    <col min="6403" max="6403" width="50.09765625" style="143" customWidth="1"/>
    <col min="6404" max="6404" width="5.3984375" style="143" customWidth="1"/>
    <col min="6405" max="6405" width="12.19921875" style="143" customWidth="1"/>
    <col min="6406" max="6406" width="11" style="143" customWidth="1"/>
    <col min="6407" max="6407" width="10.19921875" style="143" customWidth="1"/>
    <col min="6408" max="6408" width="9.69921875" style="143" customWidth="1"/>
    <col min="6409" max="6657" width="8.19921875" style="143"/>
    <col min="6658" max="6658" width="5.09765625" style="143" customWidth="1"/>
    <col min="6659" max="6659" width="50.09765625" style="143" customWidth="1"/>
    <col min="6660" max="6660" width="5.3984375" style="143" customWidth="1"/>
    <col min="6661" max="6661" width="12.19921875" style="143" customWidth="1"/>
    <col min="6662" max="6662" width="11" style="143" customWidth="1"/>
    <col min="6663" max="6663" width="10.19921875" style="143" customWidth="1"/>
    <col min="6664" max="6664" width="9.69921875" style="143" customWidth="1"/>
    <col min="6665" max="6913" width="8.19921875" style="143"/>
    <col min="6914" max="6914" width="5.09765625" style="143" customWidth="1"/>
    <col min="6915" max="6915" width="50.09765625" style="143" customWidth="1"/>
    <col min="6916" max="6916" width="5.3984375" style="143" customWidth="1"/>
    <col min="6917" max="6917" width="12.19921875" style="143" customWidth="1"/>
    <col min="6918" max="6918" width="11" style="143" customWidth="1"/>
    <col min="6919" max="6919" width="10.19921875" style="143" customWidth="1"/>
    <col min="6920" max="6920" width="9.69921875" style="143" customWidth="1"/>
    <col min="6921" max="7169" width="8.19921875" style="143"/>
    <col min="7170" max="7170" width="5.09765625" style="143" customWidth="1"/>
    <col min="7171" max="7171" width="50.09765625" style="143" customWidth="1"/>
    <col min="7172" max="7172" width="5.3984375" style="143" customWidth="1"/>
    <col min="7173" max="7173" width="12.19921875" style="143" customWidth="1"/>
    <col min="7174" max="7174" width="11" style="143" customWidth="1"/>
    <col min="7175" max="7175" width="10.19921875" style="143" customWidth="1"/>
    <col min="7176" max="7176" width="9.69921875" style="143" customWidth="1"/>
    <col min="7177" max="7425" width="8.19921875" style="143"/>
    <col min="7426" max="7426" width="5.09765625" style="143" customWidth="1"/>
    <col min="7427" max="7427" width="50.09765625" style="143" customWidth="1"/>
    <col min="7428" max="7428" width="5.3984375" style="143" customWidth="1"/>
    <col min="7429" max="7429" width="12.19921875" style="143" customWidth="1"/>
    <col min="7430" max="7430" width="11" style="143" customWidth="1"/>
    <col min="7431" max="7431" width="10.19921875" style="143" customWidth="1"/>
    <col min="7432" max="7432" width="9.69921875" style="143" customWidth="1"/>
    <col min="7433" max="7681" width="8.19921875" style="143"/>
    <col min="7682" max="7682" width="5.09765625" style="143" customWidth="1"/>
    <col min="7683" max="7683" width="50.09765625" style="143" customWidth="1"/>
    <col min="7684" max="7684" width="5.3984375" style="143" customWidth="1"/>
    <col min="7685" max="7685" width="12.19921875" style="143" customWidth="1"/>
    <col min="7686" max="7686" width="11" style="143" customWidth="1"/>
    <col min="7687" max="7687" width="10.19921875" style="143" customWidth="1"/>
    <col min="7688" max="7688" width="9.69921875" style="143" customWidth="1"/>
    <col min="7689" max="7937" width="8.19921875" style="143"/>
    <col min="7938" max="7938" width="5.09765625" style="143" customWidth="1"/>
    <col min="7939" max="7939" width="50.09765625" style="143" customWidth="1"/>
    <col min="7940" max="7940" width="5.3984375" style="143" customWidth="1"/>
    <col min="7941" max="7941" width="12.19921875" style="143" customWidth="1"/>
    <col min="7942" max="7942" width="11" style="143" customWidth="1"/>
    <col min="7943" max="7943" width="10.19921875" style="143" customWidth="1"/>
    <col min="7944" max="7944" width="9.69921875" style="143" customWidth="1"/>
    <col min="7945" max="8193" width="8.19921875" style="143"/>
    <col min="8194" max="8194" width="5.09765625" style="143" customWidth="1"/>
    <col min="8195" max="8195" width="50.09765625" style="143" customWidth="1"/>
    <col min="8196" max="8196" width="5.3984375" style="143" customWidth="1"/>
    <col min="8197" max="8197" width="12.19921875" style="143" customWidth="1"/>
    <col min="8198" max="8198" width="11" style="143" customWidth="1"/>
    <col min="8199" max="8199" width="10.19921875" style="143" customWidth="1"/>
    <col min="8200" max="8200" width="9.69921875" style="143" customWidth="1"/>
    <col min="8201" max="8449" width="8.19921875" style="143"/>
    <col min="8450" max="8450" width="5.09765625" style="143" customWidth="1"/>
    <col min="8451" max="8451" width="50.09765625" style="143" customWidth="1"/>
    <col min="8452" max="8452" width="5.3984375" style="143" customWidth="1"/>
    <col min="8453" max="8453" width="12.19921875" style="143" customWidth="1"/>
    <col min="8454" max="8454" width="11" style="143" customWidth="1"/>
    <col min="8455" max="8455" width="10.19921875" style="143" customWidth="1"/>
    <col min="8456" max="8456" width="9.69921875" style="143" customWidth="1"/>
    <col min="8457" max="8705" width="8.19921875" style="143"/>
    <col min="8706" max="8706" width="5.09765625" style="143" customWidth="1"/>
    <col min="8707" max="8707" width="50.09765625" style="143" customWidth="1"/>
    <col min="8708" max="8708" width="5.3984375" style="143" customWidth="1"/>
    <col min="8709" max="8709" width="12.19921875" style="143" customWidth="1"/>
    <col min="8710" max="8710" width="11" style="143" customWidth="1"/>
    <col min="8711" max="8711" width="10.19921875" style="143" customWidth="1"/>
    <col min="8712" max="8712" width="9.69921875" style="143" customWidth="1"/>
    <col min="8713" max="8961" width="8.19921875" style="143"/>
    <col min="8962" max="8962" width="5.09765625" style="143" customWidth="1"/>
    <col min="8963" max="8963" width="50.09765625" style="143" customWidth="1"/>
    <col min="8964" max="8964" width="5.3984375" style="143" customWidth="1"/>
    <col min="8965" max="8965" width="12.19921875" style="143" customWidth="1"/>
    <col min="8966" max="8966" width="11" style="143" customWidth="1"/>
    <col min="8967" max="8967" width="10.19921875" style="143" customWidth="1"/>
    <col min="8968" max="8968" width="9.69921875" style="143" customWidth="1"/>
    <col min="8969" max="9217" width="8.19921875" style="143"/>
    <col min="9218" max="9218" width="5.09765625" style="143" customWidth="1"/>
    <col min="9219" max="9219" width="50.09765625" style="143" customWidth="1"/>
    <col min="9220" max="9220" width="5.3984375" style="143" customWidth="1"/>
    <col min="9221" max="9221" width="12.19921875" style="143" customWidth="1"/>
    <col min="9222" max="9222" width="11" style="143" customWidth="1"/>
    <col min="9223" max="9223" width="10.19921875" style="143" customWidth="1"/>
    <col min="9224" max="9224" width="9.69921875" style="143" customWidth="1"/>
    <col min="9225" max="9473" width="8.19921875" style="143"/>
    <col min="9474" max="9474" width="5.09765625" style="143" customWidth="1"/>
    <col min="9475" max="9475" width="50.09765625" style="143" customWidth="1"/>
    <col min="9476" max="9476" width="5.3984375" style="143" customWidth="1"/>
    <col min="9477" max="9477" width="12.19921875" style="143" customWidth="1"/>
    <col min="9478" max="9478" width="11" style="143" customWidth="1"/>
    <col min="9479" max="9479" width="10.19921875" style="143" customWidth="1"/>
    <col min="9480" max="9480" width="9.69921875" style="143" customWidth="1"/>
    <col min="9481" max="9729" width="8.19921875" style="143"/>
    <col min="9730" max="9730" width="5.09765625" style="143" customWidth="1"/>
    <col min="9731" max="9731" width="50.09765625" style="143" customWidth="1"/>
    <col min="9732" max="9732" width="5.3984375" style="143" customWidth="1"/>
    <col min="9733" max="9733" width="12.19921875" style="143" customWidth="1"/>
    <col min="9734" max="9734" width="11" style="143" customWidth="1"/>
    <col min="9735" max="9735" width="10.19921875" style="143" customWidth="1"/>
    <col min="9736" max="9736" width="9.69921875" style="143" customWidth="1"/>
    <col min="9737" max="9985" width="8.19921875" style="143"/>
    <col min="9986" max="9986" width="5.09765625" style="143" customWidth="1"/>
    <col min="9987" max="9987" width="50.09765625" style="143" customWidth="1"/>
    <col min="9988" max="9988" width="5.3984375" style="143" customWidth="1"/>
    <col min="9989" max="9989" width="12.19921875" style="143" customWidth="1"/>
    <col min="9990" max="9990" width="11" style="143" customWidth="1"/>
    <col min="9991" max="9991" width="10.19921875" style="143" customWidth="1"/>
    <col min="9992" max="9992" width="9.69921875" style="143" customWidth="1"/>
    <col min="9993" max="10241" width="8.19921875" style="143"/>
    <col min="10242" max="10242" width="5.09765625" style="143" customWidth="1"/>
    <col min="10243" max="10243" width="50.09765625" style="143" customWidth="1"/>
    <col min="10244" max="10244" width="5.3984375" style="143" customWidth="1"/>
    <col min="10245" max="10245" width="12.19921875" style="143" customWidth="1"/>
    <col min="10246" max="10246" width="11" style="143" customWidth="1"/>
    <col min="10247" max="10247" width="10.19921875" style="143" customWidth="1"/>
    <col min="10248" max="10248" width="9.69921875" style="143" customWidth="1"/>
    <col min="10249" max="10497" width="8.19921875" style="143"/>
    <col min="10498" max="10498" width="5.09765625" style="143" customWidth="1"/>
    <col min="10499" max="10499" width="50.09765625" style="143" customWidth="1"/>
    <col min="10500" max="10500" width="5.3984375" style="143" customWidth="1"/>
    <col min="10501" max="10501" width="12.19921875" style="143" customWidth="1"/>
    <col min="10502" max="10502" width="11" style="143" customWidth="1"/>
    <col min="10503" max="10503" width="10.19921875" style="143" customWidth="1"/>
    <col min="10504" max="10504" width="9.69921875" style="143" customWidth="1"/>
    <col min="10505" max="10753" width="8.19921875" style="143"/>
    <col min="10754" max="10754" width="5.09765625" style="143" customWidth="1"/>
    <col min="10755" max="10755" width="50.09765625" style="143" customWidth="1"/>
    <col min="10756" max="10756" width="5.3984375" style="143" customWidth="1"/>
    <col min="10757" max="10757" width="12.19921875" style="143" customWidth="1"/>
    <col min="10758" max="10758" width="11" style="143" customWidth="1"/>
    <col min="10759" max="10759" width="10.19921875" style="143" customWidth="1"/>
    <col min="10760" max="10760" width="9.69921875" style="143" customWidth="1"/>
    <col min="10761" max="11009" width="8.19921875" style="143"/>
    <col min="11010" max="11010" width="5.09765625" style="143" customWidth="1"/>
    <col min="11011" max="11011" width="50.09765625" style="143" customWidth="1"/>
    <col min="11012" max="11012" width="5.3984375" style="143" customWidth="1"/>
    <col min="11013" max="11013" width="12.19921875" style="143" customWidth="1"/>
    <col min="11014" max="11014" width="11" style="143" customWidth="1"/>
    <col min="11015" max="11015" width="10.19921875" style="143" customWidth="1"/>
    <col min="11016" max="11016" width="9.69921875" style="143" customWidth="1"/>
    <col min="11017" max="11265" width="8.19921875" style="143"/>
    <col min="11266" max="11266" width="5.09765625" style="143" customWidth="1"/>
    <col min="11267" max="11267" width="50.09765625" style="143" customWidth="1"/>
    <col min="11268" max="11268" width="5.3984375" style="143" customWidth="1"/>
    <col min="11269" max="11269" width="12.19921875" style="143" customWidth="1"/>
    <col min="11270" max="11270" width="11" style="143" customWidth="1"/>
    <col min="11271" max="11271" width="10.19921875" style="143" customWidth="1"/>
    <col min="11272" max="11272" width="9.69921875" style="143" customWidth="1"/>
    <col min="11273" max="11521" width="8.19921875" style="143"/>
    <col min="11522" max="11522" width="5.09765625" style="143" customWidth="1"/>
    <col min="11523" max="11523" width="50.09765625" style="143" customWidth="1"/>
    <col min="11524" max="11524" width="5.3984375" style="143" customWidth="1"/>
    <col min="11525" max="11525" width="12.19921875" style="143" customWidth="1"/>
    <col min="11526" max="11526" width="11" style="143" customWidth="1"/>
    <col min="11527" max="11527" width="10.19921875" style="143" customWidth="1"/>
    <col min="11528" max="11528" width="9.69921875" style="143" customWidth="1"/>
    <col min="11529" max="11777" width="8.19921875" style="143"/>
    <col min="11778" max="11778" width="5.09765625" style="143" customWidth="1"/>
    <col min="11779" max="11779" width="50.09765625" style="143" customWidth="1"/>
    <col min="11780" max="11780" width="5.3984375" style="143" customWidth="1"/>
    <col min="11781" max="11781" width="12.19921875" style="143" customWidth="1"/>
    <col min="11782" max="11782" width="11" style="143" customWidth="1"/>
    <col min="11783" max="11783" width="10.19921875" style="143" customWidth="1"/>
    <col min="11784" max="11784" width="9.69921875" style="143" customWidth="1"/>
    <col min="11785" max="12033" width="8.19921875" style="143"/>
    <col min="12034" max="12034" width="5.09765625" style="143" customWidth="1"/>
    <col min="12035" max="12035" width="50.09765625" style="143" customWidth="1"/>
    <col min="12036" max="12036" width="5.3984375" style="143" customWidth="1"/>
    <col min="12037" max="12037" width="12.19921875" style="143" customWidth="1"/>
    <col min="12038" max="12038" width="11" style="143" customWidth="1"/>
    <col min="12039" max="12039" width="10.19921875" style="143" customWidth="1"/>
    <col min="12040" max="12040" width="9.69921875" style="143" customWidth="1"/>
    <col min="12041" max="12289" width="8.19921875" style="143"/>
    <col min="12290" max="12290" width="5.09765625" style="143" customWidth="1"/>
    <col min="12291" max="12291" width="50.09765625" style="143" customWidth="1"/>
    <col min="12292" max="12292" width="5.3984375" style="143" customWidth="1"/>
    <col min="12293" max="12293" width="12.19921875" style="143" customWidth="1"/>
    <col min="12294" max="12294" width="11" style="143" customWidth="1"/>
    <col min="12295" max="12295" width="10.19921875" style="143" customWidth="1"/>
    <col min="12296" max="12296" width="9.69921875" style="143" customWidth="1"/>
    <col min="12297" max="12545" width="8.19921875" style="143"/>
    <col min="12546" max="12546" width="5.09765625" style="143" customWidth="1"/>
    <col min="12547" max="12547" width="50.09765625" style="143" customWidth="1"/>
    <col min="12548" max="12548" width="5.3984375" style="143" customWidth="1"/>
    <col min="12549" max="12549" width="12.19921875" style="143" customWidth="1"/>
    <col min="12550" max="12550" width="11" style="143" customWidth="1"/>
    <col min="12551" max="12551" width="10.19921875" style="143" customWidth="1"/>
    <col min="12552" max="12552" width="9.69921875" style="143" customWidth="1"/>
    <col min="12553" max="12801" width="8.19921875" style="143"/>
    <col min="12802" max="12802" width="5.09765625" style="143" customWidth="1"/>
    <col min="12803" max="12803" width="50.09765625" style="143" customWidth="1"/>
    <col min="12804" max="12804" width="5.3984375" style="143" customWidth="1"/>
    <col min="12805" max="12805" width="12.19921875" style="143" customWidth="1"/>
    <col min="12806" max="12806" width="11" style="143" customWidth="1"/>
    <col min="12807" max="12807" width="10.19921875" style="143" customWidth="1"/>
    <col min="12808" max="12808" width="9.69921875" style="143" customWidth="1"/>
    <col min="12809" max="13057" width="8.19921875" style="143"/>
    <col min="13058" max="13058" width="5.09765625" style="143" customWidth="1"/>
    <col min="13059" max="13059" width="50.09765625" style="143" customWidth="1"/>
    <col min="13060" max="13060" width="5.3984375" style="143" customWidth="1"/>
    <col min="13061" max="13061" width="12.19921875" style="143" customWidth="1"/>
    <col min="13062" max="13062" width="11" style="143" customWidth="1"/>
    <col min="13063" max="13063" width="10.19921875" style="143" customWidth="1"/>
    <col min="13064" max="13064" width="9.69921875" style="143" customWidth="1"/>
    <col min="13065" max="13313" width="8.19921875" style="143"/>
    <col min="13314" max="13314" width="5.09765625" style="143" customWidth="1"/>
    <col min="13315" max="13315" width="50.09765625" style="143" customWidth="1"/>
    <col min="13316" max="13316" width="5.3984375" style="143" customWidth="1"/>
    <col min="13317" max="13317" width="12.19921875" style="143" customWidth="1"/>
    <col min="13318" max="13318" width="11" style="143" customWidth="1"/>
    <col min="13319" max="13319" width="10.19921875" style="143" customWidth="1"/>
    <col min="13320" max="13320" width="9.69921875" style="143" customWidth="1"/>
    <col min="13321" max="13569" width="8.19921875" style="143"/>
    <col min="13570" max="13570" width="5.09765625" style="143" customWidth="1"/>
    <col min="13571" max="13571" width="50.09765625" style="143" customWidth="1"/>
    <col min="13572" max="13572" width="5.3984375" style="143" customWidth="1"/>
    <col min="13573" max="13573" width="12.19921875" style="143" customWidth="1"/>
    <col min="13574" max="13574" width="11" style="143" customWidth="1"/>
    <col min="13575" max="13575" width="10.19921875" style="143" customWidth="1"/>
    <col min="13576" max="13576" width="9.69921875" style="143" customWidth="1"/>
    <col min="13577" max="13825" width="8.19921875" style="143"/>
    <col min="13826" max="13826" width="5.09765625" style="143" customWidth="1"/>
    <col min="13827" max="13827" width="50.09765625" style="143" customWidth="1"/>
    <col min="13828" max="13828" width="5.3984375" style="143" customWidth="1"/>
    <col min="13829" max="13829" width="12.19921875" style="143" customWidth="1"/>
    <col min="13830" max="13830" width="11" style="143" customWidth="1"/>
    <col min="13831" max="13831" width="10.19921875" style="143" customWidth="1"/>
    <col min="13832" max="13832" width="9.69921875" style="143" customWidth="1"/>
    <col min="13833" max="14081" width="8.19921875" style="143"/>
    <col min="14082" max="14082" width="5.09765625" style="143" customWidth="1"/>
    <col min="14083" max="14083" width="50.09765625" style="143" customWidth="1"/>
    <col min="14084" max="14084" width="5.3984375" style="143" customWidth="1"/>
    <col min="14085" max="14085" width="12.19921875" style="143" customWidth="1"/>
    <col min="14086" max="14086" width="11" style="143" customWidth="1"/>
    <col min="14087" max="14087" width="10.19921875" style="143" customWidth="1"/>
    <col min="14088" max="14088" width="9.69921875" style="143" customWidth="1"/>
    <col min="14089" max="14337" width="8.19921875" style="143"/>
    <col min="14338" max="14338" width="5.09765625" style="143" customWidth="1"/>
    <col min="14339" max="14339" width="50.09765625" style="143" customWidth="1"/>
    <col min="14340" max="14340" width="5.3984375" style="143" customWidth="1"/>
    <col min="14341" max="14341" width="12.19921875" style="143" customWidth="1"/>
    <col min="14342" max="14342" width="11" style="143" customWidth="1"/>
    <col min="14343" max="14343" width="10.19921875" style="143" customWidth="1"/>
    <col min="14344" max="14344" width="9.69921875" style="143" customWidth="1"/>
    <col min="14345" max="14593" width="8.19921875" style="143"/>
    <col min="14594" max="14594" width="5.09765625" style="143" customWidth="1"/>
    <col min="14595" max="14595" width="50.09765625" style="143" customWidth="1"/>
    <col min="14596" max="14596" width="5.3984375" style="143" customWidth="1"/>
    <col min="14597" max="14597" width="12.19921875" style="143" customWidth="1"/>
    <col min="14598" max="14598" width="11" style="143" customWidth="1"/>
    <col min="14599" max="14599" width="10.19921875" style="143" customWidth="1"/>
    <col min="14600" max="14600" width="9.69921875" style="143" customWidth="1"/>
    <col min="14601" max="14849" width="8.19921875" style="143"/>
    <col min="14850" max="14850" width="5.09765625" style="143" customWidth="1"/>
    <col min="14851" max="14851" width="50.09765625" style="143" customWidth="1"/>
    <col min="14852" max="14852" width="5.3984375" style="143" customWidth="1"/>
    <col min="14853" max="14853" width="12.19921875" style="143" customWidth="1"/>
    <col min="14854" max="14854" width="11" style="143" customWidth="1"/>
    <col min="14855" max="14855" width="10.19921875" style="143" customWidth="1"/>
    <col min="14856" max="14856" width="9.69921875" style="143" customWidth="1"/>
    <col min="14857" max="15105" width="8.19921875" style="143"/>
    <col min="15106" max="15106" width="5.09765625" style="143" customWidth="1"/>
    <col min="15107" max="15107" width="50.09765625" style="143" customWidth="1"/>
    <col min="15108" max="15108" width="5.3984375" style="143" customWidth="1"/>
    <col min="15109" max="15109" width="12.19921875" style="143" customWidth="1"/>
    <col min="15110" max="15110" width="11" style="143" customWidth="1"/>
    <col min="15111" max="15111" width="10.19921875" style="143" customWidth="1"/>
    <col min="15112" max="15112" width="9.69921875" style="143" customWidth="1"/>
    <col min="15113" max="15361" width="8.19921875" style="143"/>
    <col min="15362" max="15362" width="5.09765625" style="143" customWidth="1"/>
    <col min="15363" max="15363" width="50.09765625" style="143" customWidth="1"/>
    <col min="15364" max="15364" width="5.3984375" style="143" customWidth="1"/>
    <col min="15365" max="15365" width="12.19921875" style="143" customWidth="1"/>
    <col min="15366" max="15366" width="11" style="143" customWidth="1"/>
    <col min="15367" max="15367" width="10.19921875" style="143" customWidth="1"/>
    <col min="15368" max="15368" width="9.69921875" style="143" customWidth="1"/>
    <col min="15369" max="15617" width="8.19921875" style="143"/>
    <col min="15618" max="15618" width="5.09765625" style="143" customWidth="1"/>
    <col min="15619" max="15619" width="50.09765625" style="143" customWidth="1"/>
    <col min="15620" max="15620" width="5.3984375" style="143" customWidth="1"/>
    <col min="15621" max="15621" width="12.19921875" style="143" customWidth="1"/>
    <col min="15622" max="15622" width="11" style="143" customWidth="1"/>
    <col min="15623" max="15623" width="10.19921875" style="143" customWidth="1"/>
    <col min="15624" max="15624" width="9.69921875" style="143" customWidth="1"/>
    <col min="15625" max="15873" width="8.19921875" style="143"/>
    <col min="15874" max="15874" width="5.09765625" style="143" customWidth="1"/>
    <col min="15875" max="15875" width="50.09765625" style="143" customWidth="1"/>
    <col min="15876" max="15876" width="5.3984375" style="143" customWidth="1"/>
    <col min="15877" max="15877" width="12.19921875" style="143" customWidth="1"/>
    <col min="15878" max="15878" width="11" style="143" customWidth="1"/>
    <col min="15879" max="15879" width="10.19921875" style="143" customWidth="1"/>
    <col min="15880" max="15880" width="9.69921875" style="143" customWidth="1"/>
    <col min="15881" max="16129" width="8.19921875" style="143"/>
    <col min="16130" max="16130" width="5.09765625" style="143" customWidth="1"/>
    <col min="16131" max="16131" width="50.09765625" style="143" customWidth="1"/>
    <col min="16132" max="16132" width="5.3984375" style="143" customWidth="1"/>
    <col min="16133" max="16133" width="12.19921875" style="143" customWidth="1"/>
    <col min="16134" max="16134" width="11" style="143" customWidth="1"/>
    <col min="16135" max="16135" width="10.19921875" style="143" customWidth="1"/>
    <col min="16136" max="16136" width="9.69921875" style="143" customWidth="1"/>
    <col min="16137" max="16384" width="8.19921875" style="143"/>
  </cols>
  <sheetData>
    <row r="2" spans="1:11" x14ac:dyDescent="0.3">
      <c r="A2" s="142" t="s">
        <v>3105</v>
      </c>
    </row>
    <row r="3" spans="1:11" x14ac:dyDescent="0.3">
      <c r="A3" s="332" t="s">
        <v>2966</v>
      </c>
      <c r="B3" s="332"/>
      <c r="C3" s="332"/>
      <c r="D3" s="332"/>
      <c r="E3" s="332"/>
      <c r="F3" s="332"/>
      <c r="G3" s="332"/>
      <c r="H3" s="332"/>
      <c r="I3" s="332"/>
      <c r="J3" s="332"/>
      <c r="K3" s="332"/>
    </row>
    <row r="4" spans="1:11" ht="15.6" customHeight="1" x14ac:dyDescent="0.3">
      <c r="A4" s="332" t="s">
        <v>193</v>
      </c>
      <c r="B4" s="332"/>
      <c r="C4" s="332"/>
      <c r="D4" s="332"/>
      <c r="E4" s="332"/>
      <c r="F4" s="332"/>
      <c r="G4" s="332"/>
      <c r="H4" s="332"/>
      <c r="I4" s="332"/>
      <c r="J4" s="332"/>
      <c r="K4" s="332"/>
    </row>
    <row r="5" spans="1:11" ht="15.6" customHeight="1" x14ac:dyDescent="0.3">
      <c r="A5" s="333" t="s">
        <v>194</v>
      </c>
      <c r="B5" s="333"/>
      <c r="C5" s="333"/>
      <c r="D5" s="333"/>
      <c r="E5" s="333"/>
      <c r="F5" s="333"/>
      <c r="G5" s="333"/>
      <c r="H5" s="333"/>
    </row>
    <row r="6" spans="1:11" ht="15.6" customHeight="1" x14ac:dyDescent="0.3">
      <c r="A6" s="434" t="s">
        <v>195</v>
      </c>
      <c r="B6" s="437" t="s">
        <v>2</v>
      </c>
      <c r="C6" s="434" t="s">
        <v>3</v>
      </c>
      <c r="D6" s="424" t="s">
        <v>3106</v>
      </c>
      <c r="E6" s="431" t="s">
        <v>911</v>
      </c>
      <c r="F6" s="428" t="s">
        <v>196</v>
      </c>
      <c r="G6" s="430"/>
      <c r="H6" s="429"/>
      <c r="I6" s="424" t="s">
        <v>3107</v>
      </c>
      <c r="J6" s="424"/>
      <c r="K6" s="424"/>
    </row>
    <row r="7" spans="1:11" ht="15.6" customHeight="1" x14ac:dyDescent="0.3">
      <c r="A7" s="435"/>
      <c r="B7" s="438"/>
      <c r="C7" s="435"/>
      <c r="D7" s="424"/>
      <c r="E7" s="432"/>
      <c r="F7" s="424" t="s">
        <v>3108</v>
      </c>
      <c r="G7" s="424" t="s">
        <v>219</v>
      </c>
      <c r="H7" s="424"/>
      <c r="I7" s="424" t="s">
        <v>3109</v>
      </c>
      <c r="J7" s="424" t="s">
        <v>219</v>
      </c>
      <c r="K7" s="424"/>
    </row>
    <row r="8" spans="1:11" ht="62.4" x14ac:dyDescent="0.3">
      <c r="A8" s="436"/>
      <c r="B8" s="439"/>
      <c r="C8" s="436"/>
      <c r="D8" s="424"/>
      <c r="E8" s="433"/>
      <c r="F8" s="424"/>
      <c r="G8" s="299" t="s">
        <v>3110</v>
      </c>
      <c r="H8" s="299" t="s">
        <v>199</v>
      </c>
      <c r="I8" s="424"/>
      <c r="J8" s="299" t="s">
        <v>3111</v>
      </c>
      <c r="K8" s="299" t="s">
        <v>3112</v>
      </c>
    </row>
    <row r="9" spans="1:11" s="145" customFormat="1" ht="31.2" x14ac:dyDescent="0.25">
      <c r="A9" s="418" t="s">
        <v>21</v>
      </c>
      <c r="B9" s="418" t="s">
        <v>22</v>
      </c>
      <c r="C9" s="418" t="s">
        <v>23</v>
      </c>
      <c r="D9" s="425" t="s">
        <v>200</v>
      </c>
      <c r="E9" s="442" t="s">
        <v>24</v>
      </c>
      <c r="F9" s="425" t="s">
        <v>25</v>
      </c>
      <c r="G9" s="426" t="s">
        <v>3113</v>
      </c>
      <c r="H9" s="426" t="s">
        <v>3114</v>
      </c>
      <c r="I9" s="426" t="s">
        <v>3115</v>
      </c>
      <c r="J9" s="427" t="s">
        <v>28</v>
      </c>
      <c r="K9" s="426" t="s">
        <v>3116</v>
      </c>
    </row>
    <row r="10" spans="1:11" s="148" customFormat="1" x14ac:dyDescent="0.3">
      <c r="A10" s="146"/>
      <c r="B10" s="297" t="s">
        <v>37</v>
      </c>
      <c r="C10" s="146"/>
      <c r="D10" s="420">
        <v>40803.700000000004</v>
      </c>
      <c r="E10" s="223">
        <v>40803.699999999997</v>
      </c>
      <c r="F10" s="298">
        <v>40803.700000000004</v>
      </c>
      <c r="G10" s="147">
        <v>0</v>
      </c>
      <c r="H10" s="147">
        <v>0</v>
      </c>
      <c r="I10" s="441">
        <v>0</v>
      </c>
      <c r="J10" s="441">
        <v>0</v>
      </c>
      <c r="K10" s="441">
        <v>0</v>
      </c>
    </row>
    <row r="11" spans="1:11" s="148" customFormat="1" x14ac:dyDescent="0.3">
      <c r="A11" s="296">
        <v>1</v>
      </c>
      <c r="B11" s="149" t="s">
        <v>38</v>
      </c>
      <c r="C11" s="296" t="s">
        <v>39</v>
      </c>
      <c r="D11" s="420">
        <v>33909.300000000003</v>
      </c>
      <c r="E11" s="223">
        <v>32338.486499999999</v>
      </c>
      <c r="F11" s="298">
        <v>33904.25</v>
      </c>
      <c r="G11" s="147">
        <v>-5.0500000000029104</v>
      </c>
      <c r="H11" s="298">
        <v>0.32252635854667117</v>
      </c>
      <c r="I11" s="441">
        <v>1565.7635000000009</v>
      </c>
      <c r="J11" s="441">
        <v>1565.7635000000009</v>
      </c>
      <c r="K11" s="441">
        <v>0</v>
      </c>
    </row>
    <row r="12" spans="1:11" x14ac:dyDescent="0.3">
      <c r="A12" s="150"/>
      <c r="B12" s="151" t="s">
        <v>40</v>
      </c>
      <c r="C12" s="150"/>
      <c r="D12" s="123"/>
      <c r="E12" s="225"/>
      <c r="F12" s="121"/>
      <c r="G12" s="147">
        <v>0</v>
      </c>
      <c r="H12" s="147">
        <v>0</v>
      </c>
      <c r="I12" s="441">
        <v>0</v>
      </c>
      <c r="J12" s="441">
        <v>0</v>
      </c>
      <c r="K12" s="441">
        <v>0</v>
      </c>
    </row>
    <row r="13" spans="1:11" x14ac:dyDescent="0.3">
      <c r="A13" s="150" t="s">
        <v>41</v>
      </c>
      <c r="B13" s="153" t="s">
        <v>42</v>
      </c>
      <c r="C13" s="154" t="s">
        <v>43</v>
      </c>
      <c r="D13" s="123">
        <v>4743.17</v>
      </c>
      <c r="E13" s="225">
        <v>4445.6484000000009</v>
      </c>
      <c r="F13" s="121">
        <v>4738.9699999999993</v>
      </c>
      <c r="G13" s="147">
        <v>-4.2000000000007276</v>
      </c>
      <c r="H13" s="298">
        <v>1.4318754568367111</v>
      </c>
      <c r="I13" s="441">
        <v>293.3215999999984</v>
      </c>
      <c r="J13" s="441">
        <v>293.3215999999984</v>
      </c>
      <c r="K13" s="441">
        <v>0</v>
      </c>
    </row>
    <row r="14" spans="1:11" x14ac:dyDescent="0.3">
      <c r="A14" s="407" t="s">
        <v>3090</v>
      </c>
      <c r="B14" s="422" t="s">
        <v>3091</v>
      </c>
      <c r="C14" s="407" t="s">
        <v>45</v>
      </c>
      <c r="D14" s="123">
        <v>2645.9800000000005</v>
      </c>
      <c r="E14" s="225">
        <v>2507.3484000000003</v>
      </c>
      <c r="F14" s="121">
        <v>2641.78</v>
      </c>
      <c r="G14" s="147">
        <v>-4.2000000000002728</v>
      </c>
      <c r="H14" s="298">
        <v>3.1242654256888085</v>
      </c>
      <c r="I14" s="441">
        <v>134.43159999999989</v>
      </c>
      <c r="J14" s="441">
        <v>134.43159999999989</v>
      </c>
      <c r="K14" s="441">
        <v>0</v>
      </c>
    </row>
    <row r="15" spans="1:11" x14ac:dyDescent="0.3">
      <c r="A15" s="407" t="s">
        <v>3092</v>
      </c>
      <c r="B15" s="422" t="s">
        <v>3093</v>
      </c>
      <c r="C15" s="407" t="s">
        <v>43</v>
      </c>
      <c r="D15" s="123">
        <v>2097.1899999999996</v>
      </c>
      <c r="E15" s="225">
        <v>1938.3000000000006</v>
      </c>
      <c r="F15" s="123">
        <v>2097.1899999999996</v>
      </c>
      <c r="G15" s="147">
        <v>0</v>
      </c>
      <c r="H15" s="147">
        <v>0</v>
      </c>
      <c r="I15" s="441">
        <v>158.88999999999896</v>
      </c>
      <c r="J15" s="441">
        <v>158.88999999999896</v>
      </c>
      <c r="K15" s="441">
        <v>0</v>
      </c>
    </row>
    <row r="16" spans="1:11" x14ac:dyDescent="0.3">
      <c r="A16" s="150" t="s">
        <v>46</v>
      </c>
      <c r="B16" s="151" t="s">
        <v>47</v>
      </c>
      <c r="C16" s="150" t="s">
        <v>48</v>
      </c>
      <c r="D16" s="421">
        <v>10818.759999999998</v>
      </c>
      <c r="E16" s="225">
        <v>10299.498099999999</v>
      </c>
      <c r="F16" s="121">
        <v>10817.91</v>
      </c>
      <c r="G16" s="147">
        <v>-0.84999999999854481</v>
      </c>
      <c r="H16" s="298">
        <v>0.16396228558768486</v>
      </c>
      <c r="I16" s="441">
        <v>518.41190000000097</v>
      </c>
      <c r="J16" s="441">
        <v>518.41190000000097</v>
      </c>
      <c r="K16" s="441">
        <v>0</v>
      </c>
    </row>
    <row r="17" spans="1:11" x14ac:dyDescent="0.3">
      <c r="A17" s="150" t="s">
        <v>49</v>
      </c>
      <c r="B17" s="151" t="s">
        <v>50</v>
      </c>
      <c r="C17" s="150" t="s">
        <v>51</v>
      </c>
      <c r="D17" s="421">
        <v>4040.0600000000004</v>
      </c>
      <c r="E17" s="225">
        <v>3927.17</v>
      </c>
      <c r="F17" s="121">
        <v>4040.0600000000004</v>
      </c>
      <c r="G17" s="147">
        <v>0</v>
      </c>
      <c r="H17" s="147">
        <v>0</v>
      </c>
      <c r="I17" s="441">
        <v>112.89000000000033</v>
      </c>
      <c r="J17" s="441">
        <v>112.89000000000033</v>
      </c>
      <c r="K17" s="441">
        <v>0</v>
      </c>
    </row>
    <row r="18" spans="1:11" x14ac:dyDescent="0.3">
      <c r="A18" s="150" t="s">
        <v>52</v>
      </c>
      <c r="B18" s="151" t="s">
        <v>56</v>
      </c>
      <c r="C18" s="150" t="s">
        <v>57</v>
      </c>
      <c r="D18" s="421">
        <v>0</v>
      </c>
      <c r="E18" s="225">
        <v>0</v>
      </c>
      <c r="F18" s="121">
        <v>0</v>
      </c>
      <c r="G18" s="147">
        <v>0</v>
      </c>
      <c r="H18" s="147">
        <v>0</v>
      </c>
      <c r="I18" s="441">
        <v>0</v>
      </c>
      <c r="J18" s="441">
        <v>0</v>
      </c>
      <c r="K18" s="441">
        <v>0</v>
      </c>
    </row>
    <row r="19" spans="1:11" x14ac:dyDescent="0.3">
      <c r="A19" s="150" t="s">
        <v>55</v>
      </c>
      <c r="B19" s="151" t="s">
        <v>53</v>
      </c>
      <c r="C19" s="150" t="s">
        <v>54</v>
      </c>
      <c r="D19" s="421">
        <v>376.75</v>
      </c>
      <c r="E19" s="225">
        <v>376.57</v>
      </c>
      <c r="F19" s="121">
        <v>376.75</v>
      </c>
      <c r="G19" s="147">
        <v>0</v>
      </c>
      <c r="H19" s="147">
        <v>0</v>
      </c>
      <c r="I19" s="441">
        <v>0.18000000000000682</v>
      </c>
      <c r="J19" s="441">
        <v>0.18000000000000682</v>
      </c>
      <c r="K19" s="441">
        <v>0</v>
      </c>
    </row>
    <row r="20" spans="1:11" x14ac:dyDescent="0.3">
      <c r="A20" s="150" t="s">
        <v>58</v>
      </c>
      <c r="B20" s="151" t="s">
        <v>59</v>
      </c>
      <c r="C20" s="150" t="s">
        <v>60</v>
      </c>
      <c r="D20" s="421">
        <v>13287.750000000002</v>
      </c>
      <c r="E20" s="225">
        <v>12650.29</v>
      </c>
      <c r="F20" s="121">
        <v>13287.750000000002</v>
      </c>
      <c r="G20" s="147">
        <v>0</v>
      </c>
      <c r="H20" s="147">
        <v>0</v>
      </c>
      <c r="I20" s="441">
        <v>637.46000000000095</v>
      </c>
      <c r="J20" s="441">
        <v>637.46000000000095</v>
      </c>
      <c r="K20" s="441">
        <v>0</v>
      </c>
    </row>
    <row r="21" spans="1:11" x14ac:dyDescent="0.3">
      <c r="A21" s="150"/>
      <c r="B21" s="151" t="s">
        <v>61</v>
      </c>
      <c r="C21" s="150" t="s">
        <v>62</v>
      </c>
      <c r="D21" s="421">
        <v>0</v>
      </c>
      <c r="E21" s="225">
        <v>0</v>
      </c>
      <c r="F21" s="121">
        <v>0</v>
      </c>
      <c r="G21" s="147">
        <v>0</v>
      </c>
      <c r="H21" s="147">
        <v>0</v>
      </c>
      <c r="I21" s="441">
        <v>0</v>
      </c>
      <c r="J21" s="441">
        <v>0</v>
      </c>
      <c r="K21" s="441">
        <v>0</v>
      </c>
    </row>
    <row r="22" spans="1:11" x14ac:dyDescent="0.3">
      <c r="A22" s="150" t="s">
        <v>63</v>
      </c>
      <c r="B22" s="151" t="s">
        <v>64</v>
      </c>
      <c r="C22" s="150" t="s">
        <v>65</v>
      </c>
      <c r="D22" s="421">
        <v>486.88</v>
      </c>
      <c r="E22" s="225">
        <v>483.38</v>
      </c>
      <c r="F22" s="121">
        <v>486.88</v>
      </c>
      <c r="G22" s="147">
        <v>0</v>
      </c>
      <c r="H22" s="147">
        <v>0</v>
      </c>
      <c r="I22" s="441">
        <v>3.5</v>
      </c>
      <c r="J22" s="441">
        <v>3.5</v>
      </c>
      <c r="K22" s="441">
        <v>0</v>
      </c>
    </row>
    <row r="23" spans="1:11" s="162" customFormat="1" x14ac:dyDescent="0.3">
      <c r="A23" s="150" t="s">
        <v>66</v>
      </c>
      <c r="B23" s="422" t="s">
        <v>3055</v>
      </c>
      <c r="C23" s="407" t="s">
        <v>3094</v>
      </c>
      <c r="D23" s="407" t="s">
        <v>213</v>
      </c>
      <c r="E23" s="407" t="s">
        <v>213</v>
      </c>
      <c r="F23" s="407" t="s">
        <v>213</v>
      </c>
      <c r="G23" s="147">
        <v>0</v>
      </c>
      <c r="H23" s="147">
        <v>0</v>
      </c>
      <c r="I23" s="147">
        <v>0</v>
      </c>
      <c r="J23" s="147">
        <v>0</v>
      </c>
      <c r="K23" s="441">
        <v>0</v>
      </c>
    </row>
    <row r="24" spans="1:11" x14ac:dyDescent="0.3">
      <c r="A24" s="150" t="s">
        <v>69</v>
      </c>
      <c r="B24" s="151" t="s">
        <v>67</v>
      </c>
      <c r="C24" s="150" t="s">
        <v>68</v>
      </c>
      <c r="D24" s="421">
        <v>0</v>
      </c>
      <c r="E24" s="225">
        <v>0</v>
      </c>
      <c r="F24" s="121">
        <v>0</v>
      </c>
      <c r="G24" s="147">
        <v>0</v>
      </c>
      <c r="H24" s="147">
        <v>0</v>
      </c>
      <c r="I24" s="147">
        <v>0</v>
      </c>
      <c r="J24" s="147">
        <v>0</v>
      </c>
      <c r="K24" s="441">
        <v>0</v>
      </c>
    </row>
    <row r="25" spans="1:11" x14ac:dyDescent="0.3">
      <c r="A25" s="150" t="s">
        <v>3057</v>
      </c>
      <c r="B25" s="151" t="s">
        <v>70</v>
      </c>
      <c r="C25" s="150" t="s">
        <v>71</v>
      </c>
      <c r="D25" s="421">
        <v>155.93</v>
      </c>
      <c r="E25" s="225">
        <v>155.93</v>
      </c>
      <c r="F25" s="121">
        <v>155.93</v>
      </c>
      <c r="G25" s="147">
        <v>0</v>
      </c>
      <c r="H25" s="147">
        <v>0</v>
      </c>
      <c r="I25" s="147">
        <v>0</v>
      </c>
      <c r="J25" s="147">
        <v>0</v>
      </c>
      <c r="K25" s="441">
        <v>0</v>
      </c>
    </row>
    <row r="26" spans="1:11" s="148" customFormat="1" x14ac:dyDescent="0.3">
      <c r="A26" s="296">
        <v>2</v>
      </c>
      <c r="B26" s="149" t="s">
        <v>72</v>
      </c>
      <c r="C26" s="296" t="s">
        <v>73</v>
      </c>
      <c r="D26" s="298">
        <v>5604.170000000001</v>
      </c>
      <c r="E26" s="223">
        <v>7223.0709799999986</v>
      </c>
      <c r="F26" s="298">
        <v>5609.22</v>
      </c>
      <c r="G26" s="147">
        <v>5.0499999999992724</v>
      </c>
      <c r="H26" s="298">
        <v>0.3129161281049182</v>
      </c>
      <c r="I26" s="441">
        <v>-1613.8509799999983</v>
      </c>
      <c r="J26" s="441">
        <v>-1613.8509799999983</v>
      </c>
      <c r="K26" s="441">
        <v>0</v>
      </c>
    </row>
    <row r="27" spans="1:11" x14ac:dyDescent="0.3">
      <c r="A27" s="150" t="s">
        <v>74</v>
      </c>
      <c r="B27" s="422" t="s">
        <v>143</v>
      </c>
      <c r="C27" s="150" t="s">
        <v>144</v>
      </c>
      <c r="D27" s="421">
        <v>792.34000000000015</v>
      </c>
      <c r="E27" s="225">
        <v>844.15000000000009</v>
      </c>
      <c r="F27" s="121">
        <v>792.34000000000015</v>
      </c>
      <c r="G27" s="147">
        <v>0</v>
      </c>
      <c r="H27" s="298">
        <v>0</v>
      </c>
      <c r="I27" s="441">
        <v>-51.809999999999945</v>
      </c>
      <c r="J27" s="441">
        <v>-51.809999999999945</v>
      </c>
      <c r="K27" s="441">
        <v>0</v>
      </c>
    </row>
    <row r="28" spans="1:11" x14ac:dyDescent="0.3">
      <c r="A28" s="150" t="s">
        <v>77</v>
      </c>
      <c r="B28" s="422" t="s">
        <v>146</v>
      </c>
      <c r="C28" s="150" t="s">
        <v>147</v>
      </c>
      <c r="D28" s="421">
        <v>52.250000000000007</v>
      </c>
      <c r="E28" s="225">
        <v>51.750000000000007</v>
      </c>
      <c r="F28" s="121">
        <v>54.25</v>
      </c>
      <c r="G28" s="147">
        <v>1.9999999999999929</v>
      </c>
      <c r="H28" s="298">
        <v>-79.999999999999943</v>
      </c>
      <c r="I28" s="441">
        <v>2.4999999999999929</v>
      </c>
      <c r="J28" s="441">
        <v>2.4999999999999929</v>
      </c>
      <c r="K28" s="441">
        <v>0</v>
      </c>
    </row>
    <row r="29" spans="1:11" x14ac:dyDescent="0.3">
      <c r="A29" s="150" t="s">
        <v>80</v>
      </c>
      <c r="B29" s="422" t="s">
        <v>149</v>
      </c>
      <c r="C29" s="150" t="s">
        <v>150</v>
      </c>
      <c r="D29" s="421">
        <v>14.190000000000001</v>
      </c>
      <c r="E29" s="225">
        <v>13.74</v>
      </c>
      <c r="F29" s="121">
        <v>15.389999999999999</v>
      </c>
      <c r="G29" s="147">
        <v>1.1999999999999975</v>
      </c>
      <c r="H29" s="298">
        <v>-72.727272727272634</v>
      </c>
      <c r="I29" s="441">
        <v>1.6499999999999986</v>
      </c>
      <c r="J29" s="441">
        <v>1.6499999999999986</v>
      </c>
      <c r="K29" s="441">
        <v>0</v>
      </c>
    </row>
    <row r="30" spans="1:11" x14ac:dyDescent="0.3">
      <c r="A30" s="150" t="s">
        <v>83</v>
      </c>
      <c r="B30" s="422" t="s">
        <v>75</v>
      </c>
      <c r="C30" s="150" t="s">
        <v>76</v>
      </c>
      <c r="D30" s="421">
        <v>28.440000000000005</v>
      </c>
      <c r="E30" s="225">
        <v>87.64</v>
      </c>
      <c r="F30" s="121">
        <v>28.440000000000005</v>
      </c>
      <c r="G30" s="147">
        <v>0</v>
      </c>
      <c r="H30" s="298">
        <v>0</v>
      </c>
      <c r="I30" s="441">
        <v>-59.199999999999996</v>
      </c>
      <c r="J30" s="441">
        <v>-59.199999999999996</v>
      </c>
      <c r="K30" s="441">
        <v>0</v>
      </c>
    </row>
    <row r="31" spans="1:11" x14ac:dyDescent="0.3">
      <c r="A31" s="150" t="s">
        <v>86</v>
      </c>
      <c r="B31" s="422" t="s">
        <v>78</v>
      </c>
      <c r="C31" s="150" t="s">
        <v>79</v>
      </c>
      <c r="D31" s="421">
        <v>2.5499999999999998</v>
      </c>
      <c r="E31" s="225">
        <v>28</v>
      </c>
      <c r="F31" s="121">
        <v>2.5499999999999998</v>
      </c>
      <c r="G31" s="147">
        <v>0</v>
      </c>
      <c r="H31" s="298">
        <v>0</v>
      </c>
      <c r="I31" s="441">
        <v>-25.45</v>
      </c>
      <c r="J31" s="441">
        <v>-25.45</v>
      </c>
      <c r="K31" s="441">
        <v>0</v>
      </c>
    </row>
    <row r="32" spans="1:11" x14ac:dyDescent="0.3">
      <c r="A32" s="407" t="s">
        <v>89</v>
      </c>
      <c r="B32" s="422" t="s">
        <v>3041</v>
      </c>
      <c r="C32" s="407" t="s">
        <v>2902</v>
      </c>
      <c r="D32" s="421">
        <v>86.19</v>
      </c>
      <c r="E32" s="225"/>
      <c r="F32" s="421">
        <v>86.19</v>
      </c>
      <c r="G32" s="147">
        <v>0</v>
      </c>
      <c r="H32" s="298">
        <v>0</v>
      </c>
      <c r="I32" s="441">
        <v>86.19</v>
      </c>
      <c r="J32" s="441">
        <v>86.19</v>
      </c>
      <c r="K32" s="441">
        <v>0</v>
      </c>
    </row>
    <row r="33" spans="1:11" s="156" customFormat="1" x14ac:dyDescent="0.3">
      <c r="A33" s="407" t="s">
        <v>2903</v>
      </c>
      <c r="B33" s="155" t="s">
        <v>105</v>
      </c>
      <c r="C33" s="154" t="s">
        <v>106</v>
      </c>
      <c r="D33" s="421">
        <v>5.1300000000000008</v>
      </c>
      <c r="E33" s="440">
        <v>12.47</v>
      </c>
      <c r="F33" s="121">
        <v>5.1300000000000008</v>
      </c>
      <c r="G33" s="147">
        <v>0</v>
      </c>
      <c r="H33" s="298">
        <v>0</v>
      </c>
      <c r="I33" s="441">
        <v>-7.34</v>
      </c>
      <c r="J33" s="441">
        <v>-7.34</v>
      </c>
      <c r="K33" s="441">
        <v>0</v>
      </c>
    </row>
    <row r="34" spans="1:11" s="156" customFormat="1" x14ac:dyDescent="0.3">
      <c r="A34" s="407" t="s">
        <v>2906</v>
      </c>
      <c r="B34" s="423" t="s">
        <v>2905</v>
      </c>
      <c r="C34" s="407" t="s">
        <v>130</v>
      </c>
      <c r="D34" s="421">
        <v>0.33</v>
      </c>
      <c r="E34" s="440">
        <v>0.33</v>
      </c>
      <c r="F34" s="121">
        <v>0.33</v>
      </c>
      <c r="G34" s="147">
        <v>0</v>
      </c>
      <c r="H34" s="147">
        <v>0</v>
      </c>
      <c r="I34" s="147">
        <v>0</v>
      </c>
      <c r="J34" s="147">
        <v>0</v>
      </c>
      <c r="K34" s="441">
        <v>0</v>
      </c>
    </row>
    <row r="35" spans="1:11" s="156" customFormat="1" x14ac:dyDescent="0.3">
      <c r="A35" s="407" t="s">
        <v>2907</v>
      </c>
      <c r="B35" s="155" t="s">
        <v>107</v>
      </c>
      <c r="C35" s="154" t="s">
        <v>108</v>
      </c>
      <c r="D35" s="421">
        <v>4.3800000000000008</v>
      </c>
      <c r="E35" s="440">
        <v>4.8109800000000007</v>
      </c>
      <c r="F35" s="121">
        <v>4.3800000000000008</v>
      </c>
      <c r="G35" s="147">
        <v>0</v>
      </c>
      <c r="H35" s="147">
        <v>0</v>
      </c>
      <c r="I35" s="441">
        <v>-0.43097999999999992</v>
      </c>
      <c r="J35" s="441">
        <v>-0.43097999999999992</v>
      </c>
      <c r="K35" s="441">
        <v>0</v>
      </c>
    </row>
    <row r="36" spans="1:11" s="156" customFormat="1" x14ac:dyDescent="0.3">
      <c r="A36" s="407" t="s">
        <v>2908</v>
      </c>
      <c r="B36" s="155" t="s">
        <v>109</v>
      </c>
      <c r="C36" s="154" t="s">
        <v>110</v>
      </c>
      <c r="D36" s="421">
        <v>58.5</v>
      </c>
      <c r="E36" s="440">
        <v>60.66</v>
      </c>
      <c r="F36" s="121">
        <v>58.5</v>
      </c>
      <c r="G36" s="147">
        <v>0</v>
      </c>
      <c r="H36" s="147">
        <v>0</v>
      </c>
      <c r="I36" s="441">
        <v>-2.1599999999999966</v>
      </c>
      <c r="J36" s="441">
        <v>-2.1599999999999966</v>
      </c>
      <c r="K36" s="441">
        <v>0</v>
      </c>
    </row>
    <row r="37" spans="1:11" s="156" customFormat="1" x14ac:dyDescent="0.3">
      <c r="A37" s="407" t="s">
        <v>2909</v>
      </c>
      <c r="B37" s="153" t="s">
        <v>111</v>
      </c>
      <c r="C37" s="154" t="s">
        <v>112</v>
      </c>
      <c r="D37" s="421">
        <v>16.53</v>
      </c>
      <c r="E37" s="440">
        <v>19.78</v>
      </c>
      <c r="F37" s="121">
        <v>16.53</v>
      </c>
      <c r="G37" s="147">
        <v>0</v>
      </c>
      <c r="H37" s="147">
        <v>0</v>
      </c>
      <c r="I37" s="441">
        <v>-3.25</v>
      </c>
      <c r="J37" s="441">
        <v>-3.25</v>
      </c>
      <c r="K37" s="441">
        <v>0</v>
      </c>
    </row>
    <row r="38" spans="1:11" s="156" customFormat="1" x14ac:dyDescent="0.3">
      <c r="A38" s="407" t="s">
        <v>2904</v>
      </c>
      <c r="B38" s="422" t="s">
        <v>127</v>
      </c>
      <c r="C38" s="407" t="s">
        <v>128</v>
      </c>
      <c r="D38" s="421">
        <v>0</v>
      </c>
      <c r="E38" s="440"/>
      <c r="F38" s="121">
        <v>0</v>
      </c>
      <c r="G38" s="147">
        <v>0</v>
      </c>
      <c r="H38" s="147">
        <v>0</v>
      </c>
      <c r="I38" s="147">
        <v>0</v>
      </c>
      <c r="J38" s="147">
        <v>0</v>
      </c>
      <c r="K38" s="441">
        <v>0</v>
      </c>
    </row>
    <row r="39" spans="1:11" s="156" customFormat="1" x14ac:dyDescent="0.3">
      <c r="A39" s="407" t="s">
        <v>3017</v>
      </c>
      <c r="B39" s="422" t="s">
        <v>3095</v>
      </c>
      <c r="C39" s="407" t="s">
        <v>2913</v>
      </c>
      <c r="D39" s="121" t="s">
        <v>213</v>
      </c>
      <c r="E39" s="440"/>
      <c r="F39" s="121" t="s">
        <v>213</v>
      </c>
      <c r="G39" s="147">
        <v>0</v>
      </c>
      <c r="H39" s="147">
        <v>0</v>
      </c>
      <c r="I39" s="147">
        <v>0</v>
      </c>
      <c r="J39" s="147">
        <v>0</v>
      </c>
      <c r="K39" s="441">
        <v>0</v>
      </c>
    </row>
    <row r="40" spans="1:11" s="156" customFormat="1" x14ac:dyDescent="0.3">
      <c r="A40" s="407" t="s">
        <v>3018</v>
      </c>
      <c r="B40" s="422" t="s">
        <v>3096</v>
      </c>
      <c r="C40" s="407" t="s">
        <v>2916</v>
      </c>
      <c r="D40" s="121" t="s">
        <v>213</v>
      </c>
      <c r="E40" s="440"/>
      <c r="F40" s="121" t="s">
        <v>213</v>
      </c>
      <c r="G40" s="147">
        <v>0</v>
      </c>
      <c r="H40" s="147">
        <v>0</v>
      </c>
      <c r="I40" s="147">
        <v>0</v>
      </c>
      <c r="J40" s="147">
        <v>0</v>
      </c>
      <c r="K40" s="441">
        <v>0</v>
      </c>
    </row>
    <row r="41" spans="1:11" s="156" customFormat="1" x14ac:dyDescent="0.3">
      <c r="A41" s="407" t="s">
        <v>3019</v>
      </c>
      <c r="B41" s="422" t="s">
        <v>155</v>
      </c>
      <c r="C41" s="407" t="s">
        <v>156</v>
      </c>
      <c r="D41" s="121" t="s">
        <v>213</v>
      </c>
      <c r="E41" s="440"/>
      <c r="F41" s="121" t="s">
        <v>213</v>
      </c>
      <c r="G41" s="147">
        <v>0</v>
      </c>
      <c r="H41" s="147">
        <v>0</v>
      </c>
      <c r="I41" s="147">
        <v>0</v>
      </c>
      <c r="J41" s="147">
        <v>0</v>
      </c>
      <c r="K41" s="441">
        <v>0</v>
      </c>
    </row>
    <row r="42" spans="1:11" x14ac:dyDescent="0.3">
      <c r="A42" s="407" t="s">
        <v>3020</v>
      </c>
      <c r="B42" s="422" t="s">
        <v>3037</v>
      </c>
      <c r="C42" s="407" t="s">
        <v>2921</v>
      </c>
      <c r="D42" s="121">
        <v>1.32</v>
      </c>
      <c r="E42" s="225">
        <v>1.22</v>
      </c>
      <c r="F42" s="121">
        <v>1.32</v>
      </c>
      <c r="G42" s="147">
        <v>0</v>
      </c>
      <c r="H42" s="147">
        <v>0</v>
      </c>
      <c r="I42" s="441">
        <v>0.10000000000000009</v>
      </c>
      <c r="J42" s="441">
        <v>0.10000000000000009</v>
      </c>
      <c r="K42" s="441">
        <v>0</v>
      </c>
    </row>
    <row r="43" spans="1:11" x14ac:dyDescent="0.3">
      <c r="A43" s="407" t="s">
        <v>92</v>
      </c>
      <c r="B43" s="422" t="s">
        <v>3038</v>
      </c>
      <c r="C43" s="407" t="s">
        <v>2923</v>
      </c>
      <c r="D43" s="421">
        <v>180.16000000000003</v>
      </c>
      <c r="E43" s="225"/>
      <c r="F43" s="421">
        <v>180.16000000000003</v>
      </c>
      <c r="G43" s="147">
        <v>0</v>
      </c>
      <c r="H43" s="147">
        <v>0</v>
      </c>
      <c r="I43" s="441">
        <v>180.16000000000003</v>
      </c>
      <c r="J43" s="441">
        <v>180.16000000000003</v>
      </c>
      <c r="K43" s="441">
        <v>0</v>
      </c>
    </row>
    <row r="44" spans="1:11" x14ac:dyDescent="0.3">
      <c r="A44" s="407" t="s">
        <v>2924</v>
      </c>
      <c r="B44" s="151" t="s">
        <v>81</v>
      </c>
      <c r="C44" s="150" t="s">
        <v>82</v>
      </c>
      <c r="D44" s="421">
        <v>0</v>
      </c>
      <c r="E44" s="225">
        <v>0</v>
      </c>
      <c r="F44" s="121">
        <v>0</v>
      </c>
      <c r="G44" s="147">
        <v>0</v>
      </c>
      <c r="H44" s="147">
        <v>0</v>
      </c>
      <c r="I44" s="147">
        <v>0</v>
      </c>
      <c r="J44" s="147">
        <v>0</v>
      </c>
      <c r="K44" s="441">
        <v>0</v>
      </c>
    </row>
    <row r="45" spans="1:11" x14ac:dyDescent="0.3">
      <c r="A45" s="407" t="s">
        <v>2925</v>
      </c>
      <c r="B45" s="151" t="s">
        <v>84</v>
      </c>
      <c r="C45" s="150" t="s">
        <v>85</v>
      </c>
      <c r="D45" s="421">
        <v>6.6</v>
      </c>
      <c r="E45" s="225">
        <v>66.05</v>
      </c>
      <c r="F45" s="121">
        <v>6.6</v>
      </c>
      <c r="G45" s="147">
        <v>0</v>
      </c>
      <c r="H45" s="147">
        <v>0</v>
      </c>
      <c r="I45" s="441">
        <v>-59.449999999999996</v>
      </c>
      <c r="J45" s="441">
        <v>-59.449999999999996</v>
      </c>
      <c r="K45" s="441">
        <v>0</v>
      </c>
    </row>
    <row r="46" spans="1:11" s="162" customFormat="1" x14ac:dyDescent="0.3">
      <c r="A46" s="407" t="s">
        <v>2928</v>
      </c>
      <c r="B46" s="422" t="s">
        <v>3097</v>
      </c>
      <c r="C46" s="407" t="s">
        <v>2927</v>
      </c>
      <c r="D46" s="121" t="s">
        <v>213</v>
      </c>
      <c r="E46" s="407" t="s">
        <v>213</v>
      </c>
      <c r="F46" s="121" t="s">
        <v>213</v>
      </c>
      <c r="G46" s="147">
        <v>0</v>
      </c>
      <c r="H46" s="147">
        <v>0</v>
      </c>
      <c r="I46" s="147">
        <v>0</v>
      </c>
      <c r="J46" s="147">
        <v>0</v>
      </c>
      <c r="K46" s="441">
        <v>0</v>
      </c>
    </row>
    <row r="47" spans="1:11" x14ac:dyDescent="0.3">
      <c r="A47" s="407" t="s">
        <v>2929</v>
      </c>
      <c r="B47" s="151" t="s">
        <v>87</v>
      </c>
      <c r="C47" s="150" t="s">
        <v>88</v>
      </c>
      <c r="D47" s="421">
        <v>44.68</v>
      </c>
      <c r="E47" s="225">
        <v>313.22000000000003</v>
      </c>
      <c r="F47" s="121">
        <v>44.68</v>
      </c>
      <c r="G47" s="147">
        <v>0</v>
      </c>
      <c r="H47" s="147">
        <v>0</v>
      </c>
      <c r="I47" s="441">
        <v>-268.54000000000002</v>
      </c>
      <c r="J47" s="441">
        <v>-268.54000000000002</v>
      </c>
      <c r="K47" s="441">
        <v>0</v>
      </c>
    </row>
    <row r="48" spans="1:11" x14ac:dyDescent="0.3">
      <c r="A48" s="407" t="s">
        <v>2930</v>
      </c>
      <c r="B48" s="151" t="s">
        <v>90</v>
      </c>
      <c r="C48" s="150" t="s">
        <v>91</v>
      </c>
      <c r="D48" s="421">
        <v>92.02000000000001</v>
      </c>
      <c r="E48" s="225">
        <v>113.61000000000001</v>
      </c>
      <c r="F48" s="121">
        <v>92.02000000000001</v>
      </c>
      <c r="G48" s="147">
        <v>0</v>
      </c>
      <c r="H48" s="147">
        <v>0</v>
      </c>
      <c r="I48" s="441">
        <v>-21.590000000000003</v>
      </c>
      <c r="J48" s="441">
        <v>-21.590000000000003</v>
      </c>
      <c r="K48" s="441">
        <v>0</v>
      </c>
    </row>
    <row r="49" spans="1:11" x14ac:dyDescent="0.3">
      <c r="A49" s="407" t="s">
        <v>2931</v>
      </c>
      <c r="B49" s="422" t="s">
        <v>93</v>
      </c>
      <c r="C49" s="407" t="s">
        <v>94</v>
      </c>
      <c r="D49" s="421">
        <v>36.86</v>
      </c>
      <c r="E49" s="225">
        <v>453.32000000000005</v>
      </c>
      <c r="F49" s="121">
        <v>36.86</v>
      </c>
      <c r="G49" s="147">
        <v>0</v>
      </c>
      <c r="H49" s="147">
        <v>0</v>
      </c>
      <c r="I49" s="441">
        <v>-416.46000000000004</v>
      </c>
      <c r="J49" s="441">
        <v>-416.46000000000004</v>
      </c>
      <c r="K49" s="441">
        <v>0</v>
      </c>
    </row>
    <row r="50" spans="1:11" x14ac:dyDescent="0.3">
      <c r="A50" s="407" t="s">
        <v>95</v>
      </c>
      <c r="B50" s="422" t="s">
        <v>3040</v>
      </c>
      <c r="C50" s="407" t="s">
        <v>2933</v>
      </c>
      <c r="D50" s="421">
        <v>1673.7600000000002</v>
      </c>
      <c r="E50" s="225"/>
      <c r="F50" s="421">
        <v>1675.61</v>
      </c>
      <c r="G50" s="147">
        <v>1.8499999999996817</v>
      </c>
      <c r="H50" s="298">
        <v>-0.11040755307020619</v>
      </c>
      <c r="I50" s="441">
        <v>1675.61</v>
      </c>
      <c r="J50" s="441">
        <v>1675.61</v>
      </c>
      <c r="K50" s="441">
        <v>0</v>
      </c>
    </row>
    <row r="51" spans="1:11" s="156" customFormat="1" x14ac:dyDescent="0.3">
      <c r="A51" s="407" t="s">
        <v>3022</v>
      </c>
      <c r="B51" s="155" t="s">
        <v>101</v>
      </c>
      <c r="C51" s="154" t="s">
        <v>102</v>
      </c>
      <c r="D51" s="421">
        <v>1297.7800000000002</v>
      </c>
      <c r="E51" s="440">
        <v>1685.16</v>
      </c>
      <c r="F51" s="121">
        <v>1299.6299999999999</v>
      </c>
      <c r="G51" s="147">
        <v>1.8499999999996817</v>
      </c>
      <c r="H51" s="298">
        <v>0.4798588955463079</v>
      </c>
      <c r="I51" s="441">
        <v>-385.5300000000002</v>
      </c>
      <c r="J51" s="441">
        <v>-385.5300000000002</v>
      </c>
      <c r="K51" s="441">
        <v>0</v>
      </c>
    </row>
    <row r="52" spans="1:11" s="156" customFormat="1" x14ac:dyDescent="0.3">
      <c r="A52" s="407" t="s">
        <v>3023</v>
      </c>
      <c r="B52" s="155" t="s">
        <v>103</v>
      </c>
      <c r="C52" s="154" t="s">
        <v>104</v>
      </c>
      <c r="D52" s="421">
        <v>321.80999999999989</v>
      </c>
      <c r="E52" s="440">
        <v>510.79999999999995</v>
      </c>
      <c r="F52" s="121">
        <v>321.80999999999989</v>
      </c>
      <c r="G52" s="147">
        <v>0</v>
      </c>
      <c r="H52" s="147">
        <v>0</v>
      </c>
      <c r="I52" s="441">
        <v>-188.99000000000007</v>
      </c>
      <c r="J52" s="441">
        <v>-188.99000000000007</v>
      </c>
      <c r="K52" s="441">
        <v>0</v>
      </c>
    </row>
    <row r="53" spans="1:11" s="156" customFormat="1" x14ac:dyDescent="0.3">
      <c r="A53" s="407" t="s">
        <v>3024</v>
      </c>
      <c r="B53" s="423" t="s">
        <v>3098</v>
      </c>
      <c r="C53" s="407" t="s">
        <v>2940</v>
      </c>
      <c r="D53" s="121" t="s">
        <v>213</v>
      </c>
      <c r="E53" s="440"/>
      <c r="F53" s="121" t="s">
        <v>213</v>
      </c>
      <c r="G53" s="147">
        <v>0</v>
      </c>
      <c r="H53" s="147">
        <v>0</v>
      </c>
      <c r="I53" s="147">
        <v>0</v>
      </c>
      <c r="J53" s="147">
        <v>0</v>
      </c>
      <c r="K53" s="441">
        <v>0</v>
      </c>
    </row>
    <row r="54" spans="1:11" s="156" customFormat="1" x14ac:dyDescent="0.3">
      <c r="A54" s="407" t="s">
        <v>3025</v>
      </c>
      <c r="B54" s="423" t="s">
        <v>3099</v>
      </c>
      <c r="C54" s="407" t="s">
        <v>2943</v>
      </c>
      <c r="D54" s="121" t="s">
        <v>213</v>
      </c>
      <c r="E54" s="440"/>
      <c r="F54" s="121" t="s">
        <v>213</v>
      </c>
      <c r="G54" s="147">
        <v>0</v>
      </c>
      <c r="H54" s="147">
        <v>0</v>
      </c>
      <c r="I54" s="147">
        <v>0</v>
      </c>
      <c r="J54" s="147">
        <v>0</v>
      </c>
      <c r="K54" s="441">
        <v>0</v>
      </c>
    </row>
    <row r="55" spans="1:11" s="156" customFormat="1" ht="31.2" x14ac:dyDescent="0.3">
      <c r="A55" s="407" t="s">
        <v>3026</v>
      </c>
      <c r="B55" s="422" t="s">
        <v>3100</v>
      </c>
      <c r="C55" s="407" t="s">
        <v>2946</v>
      </c>
      <c r="D55" s="421">
        <v>14.18</v>
      </c>
      <c r="E55" s="440">
        <v>15.14</v>
      </c>
      <c r="F55" s="121">
        <v>14.18</v>
      </c>
      <c r="G55" s="147">
        <v>0</v>
      </c>
      <c r="H55" s="147">
        <v>0</v>
      </c>
      <c r="I55" s="441">
        <v>-0.96000000000000085</v>
      </c>
      <c r="J55" s="441">
        <v>-0.96000000000000085</v>
      </c>
      <c r="K55" s="441">
        <v>0</v>
      </c>
    </row>
    <row r="56" spans="1:11" s="156" customFormat="1" x14ac:dyDescent="0.3">
      <c r="A56" s="407" t="s">
        <v>3027</v>
      </c>
      <c r="B56" s="422" t="s">
        <v>3101</v>
      </c>
      <c r="C56" s="154" t="s">
        <v>122</v>
      </c>
      <c r="D56" s="421">
        <v>15.379999999999999</v>
      </c>
      <c r="E56" s="225">
        <v>176.52999999999997</v>
      </c>
      <c r="F56" s="121">
        <v>15.379999999999999</v>
      </c>
      <c r="G56" s="147">
        <v>0</v>
      </c>
      <c r="H56" s="147">
        <v>0</v>
      </c>
      <c r="I56" s="441">
        <v>-161.14999999999998</v>
      </c>
      <c r="J56" s="441">
        <v>-161.14999999999998</v>
      </c>
      <c r="K56" s="441">
        <v>0</v>
      </c>
    </row>
    <row r="57" spans="1:11" s="156" customFormat="1" x14ac:dyDescent="0.3">
      <c r="A57" s="407" t="s">
        <v>3028</v>
      </c>
      <c r="B57" s="422" t="s">
        <v>3102</v>
      </c>
      <c r="C57" s="154" t="s">
        <v>114</v>
      </c>
      <c r="D57" s="421">
        <v>0.79</v>
      </c>
      <c r="E57" s="440">
        <v>42.16</v>
      </c>
      <c r="F57" s="121">
        <v>0.79</v>
      </c>
      <c r="G57" s="147">
        <v>0</v>
      </c>
      <c r="H57" s="147">
        <v>0</v>
      </c>
      <c r="I57" s="441">
        <v>-41.37</v>
      </c>
      <c r="J57" s="441">
        <v>-41.37</v>
      </c>
      <c r="K57" s="441">
        <v>0</v>
      </c>
    </row>
    <row r="58" spans="1:11" s="156" customFormat="1" ht="31.2" x14ac:dyDescent="0.3">
      <c r="A58" s="407" t="s">
        <v>2954</v>
      </c>
      <c r="B58" s="422" t="s">
        <v>3103</v>
      </c>
      <c r="C58" s="154" t="s">
        <v>116</v>
      </c>
      <c r="D58" s="421">
        <v>0.83000000000000007</v>
      </c>
      <c r="E58" s="440">
        <v>0.83000000000000007</v>
      </c>
      <c r="F58" s="121">
        <v>0.83000000000000007</v>
      </c>
      <c r="G58" s="147">
        <v>0</v>
      </c>
      <c r="H58" s="147">
        <v>0</v>
      </c>
      <c r="I58" s="441">
        <v>0</v>
      </c>
      <c r="J58" s="441">
        <v>0</v>
      </c>
      <c r="K58" s="441">
        <v>0</v>
      </c>
    </row>
    <row r="59" spans="1:11" s="156" customFormat="1" x14ac:dyDescent="0.3">
      <c r="A59" s="407" t="s">
        <v>2955</v>
      </c>
      <c r="B59" s="422" t="s">
        <v>2952</v>
      </c>
      <c r="C59" s="154" t="s">
        <v>132</v>
      </c>
      <c r="D59" s="421">
        <v>9.74</v>
      </c>
      <c r="E59" s="225">
        <v>9.5400000000000009</v>
      </c>
      <c r="F59" s="121">
        <v>9.74</v>
      </c>
      <c r="G59" s="147">
        <v>0</v>
      </c>
      <c r="H59" s="147">
        <v>0</v>
      </c>
      <c r="I59" s="441">
        <v>0.19999999999999929</v>
      </c>
      <c r="J59" s="441">
        <v>0.19999999999999929</v>
      </c>
      <c r="K59" s="441">
        <v>0</v>
      </c>
    </row>
    <row r="60" spans="1:11" s="156" customFormat="1" ht="31.2" x14ac:dyDescent="0.3">
      <c r="A60" s="407" t="s">
        <v>2956</v>
      </c>
      <c r="B60" s="422" t="s">
        <v>3104</v>
      </c>
      <c r="C60" s="407" t="s">
        <v>141</v>
      </c>
      <c r="D60" s="421">
        <v>13.249999999999998</v>
      </c>
      <c r="E60" s="440">
        <v>15.959999999999999</v>
      </c>
      <c r="F60" s="121">
        <v>13.249999999999998</v>
      </c>
      <c r="G60" s="147">
        <v>0</v>
      </c>
      <c r="H60" s="147">
        <v>0</v>
      </c>
      <c r="I60" s="441">
        <v>-2.7100000000000009</v>
      </c>
      <c r="J60" s="441">
        <v>-2.7100000000000009</v>
      </c>
      <c r="K60" s="441">
        <v>0</v>
      </c>
    </row>
    <row r="61" spans="1:11" s="156" customFormat="1" x14ac:dyDescent="0.3">
      <c r="A61" s="407" t="s">
        <v>98</v>
      </c>
      <c r="B61" s="153" t="s">
        <v>123</v>
      </c>
      <c r="C61" s="154" t="s">
        <v>124</v>
      </c>
      <c r="D61" s="421">
        <v>39.559999999999995</v>
      </c>
      <c r="E61" s="225">
        <v>64.56</v>
      </c>
      <c r="F61" s="121">
        <v>39.559999999999995</v>
      </c>
      <c r="G61" s="147">
        <v>0</v>
      </c>
      <c r="H61" s="147">
        <v>0</v>
      </c>
      <c r="I61" s="441">
        <v>-25.000000000000007</v>
      </c>
      <c r="J61" s="441">
        <v>-25.000000000000007</v>
      </c>
      <c r="K61" s="441">
        <v>0</v>
      </c>
    </row>
    <row r="62" spans="1:11" x14ac:dyDescent="0.3">
      <c r="A62" s="407" t="s">
        <v>133</v>
      </c>
      <c r="B62" s="151" t="s">
        <v>158</v>
      </c>
      <c r="C62" s="150" t="s">
        <v>159</v>
      </c>
      <c r="D62" s="421">
        <v>5.1700000000000008</v>
      </c>
      <c r="E62" s="225">
        <v>5.1700000000000008</v>
      </c>
      <c r="F62" s="121">
        <v>5.1700000000000008</v>
      </c>
      <c r="G62" s="147">
        <v>0</v>
      </c>
      <c r="H62" s="147">
        <v>0</v>
      </c>
      <c r="I62" s="441">
        <v>0</v>
      </c>
      <c r="J62" s="441">
        <v>0</v>
      </c>
      <c r="K62" s="441">
        <v>0</v>
      </c>
    </row>
    <row r="63" spans="1:11" s="156" customFormat="1" ht="31.2" x14ac:dyDescent="0.3">
      <c r="A63" s="407" t="s">
        <v>136</v>
      </c>
      <c r="B63" s="422" t="s">
        <v>2856</v>
      </c>
      <c r="C63" s="154" t="s">
        <v>126</v>
      </c>
      <c r="D63" s="421">
        <v>170.68</v>
      </c>
      <c r="E63" s="225">
        <v>170.63</v>
      </c>
      <c r="F63" s="121">
        <v>170.68</v>
      </c>
      <c r="G63" s="147">
        <v>0</v>
      </c>
      <c r="H63" s="298">
        <v>0</v>
      </c>
      <c r="I63" s="441">
        <v>5.0000000000011369E-2</v>
      </c>
      <c r="J63" s="441">
        <v>5.0000000000011369E-2</v>
      </c>
      <c r="K63" s="441">
        <v>0</v>
      </c>
    </row>
    <row r="64" spans="1:11" x14ac:dyDescent="0.3">
      <c r="A64" s="407" t="s">
        <v>139</v>
      </c>
      <c r="B64" s="422" t="s">
        <v>164</v>
      </c>
      <c r="C64" s="407" t="s">
        <v>2961</v>
      </c>
      <c r="D64" s="421">
        <v>2558.58</v>
      </c>
      <c r="E64" s="225">
        <v>2455.44</v>
      </c>
      <c r="F64" s="421">
        <v>2558.58</v>
      </c>
      <c r="G64" s="147">
        <v>0</v>
      </c>
      <c r="H64" s="298">
        <v>0</v>
      </c>
      <c r="I64" s="441">
        <v>103.13999999999987</v>
      </c>
      <c r="J64" s="441">
        <v>103.13999999999987</v>
      </c>
      <c r="K64" s="441">
        <v>0</v>
      </c>
    </row>
    <row r="65" spans="1:11" x14ac:dyDescent="0.3">
      <c r="A65" s="407" t="s">
        <v>2963</v>
      </c>
      <c r="B65" s="151" t="s">
        <v>2964</v>
      </c>
      <c r="C65" s="150" t="s">
        <v>162</v>
      </c>
      <c r="D65" s="421">
        <v>1607.87</v>
      </c>
      <c r="E65" s="225">
        <v>872.24000000000012</v>
      </c>
      <c r="F65" s="121">
        <v>1607.87</v>
      </c>
      <c r="G65" s="147">
        <v>0</v>
      </c>
      <c r="H65" s="298">
        <v>0</v>
      </c>
      <c r="I65" s="441">
        <v>735.62999999999977</v>
      </c>
      <c r="J65" s="441">
        <v>735.62999999999977</v>
      </c>
      <c r="K65" s="441">
        <v>0</v>
      </c>
    </row>
    <row r="66" spans="1:11" x14ac:dyDescent="0.3">
      <c r="A66" s="407" t="s">
        <v>2965</v>
      </c>
      <c r="B66" s="151" t="s">
        <v>2962</v>
      </c>
      <c r="C66" s="150" t="s">
        <v>165</v>
      </c>
      <c r="D66" s="421">
        <v>950.71</v>
      </c>
      <c r="E66" s="225">
        <v>1583.1999999999998</v>
      </c>
      <c r="F66" s="121">
        <v>950.71</v>
      </c>
      <c r="G66" s="147">
        <v>0</v>
      </c>
      <c r="H66" s="298">
        <v>0</v>
      </c>
      <c r="I66" s="441">
        <v>-632.48999999999978</v>
      </c>
      <c r="J66" s="441">
        <v>-632.48999999999978</v>
      </c>
      <c r="K66" s="441">
        <v>0</v>
      </c>
    </row>
    <row r="67" spans="1:11" x14ac:dyDescent="0.3">
      <c r="A67" s="150" t="s">
        <v>142</v>
      </c>
      <c r="B67" s="151" t="s">
        <v>167</v>
      </c>
      <c r="C67" s="150" t="s">
        <v>168</v>
      </c>
      <c r="D67" s="421">
        <v>0.3</v>
      </c>
      <c r="E67" s="225">
        <v>0.4</v>
      </c>
      <c r="F67" s="121">
        <v>0.3</v>
      </c>
      <c r="G67" s="147">
        <v>0</v>
      </c>
      <c r="H67" s="298">
        <v>0</v>
      </c>
      <c r="I67" s="441">
        <v>-0.10000000000000003</v>
      </c>
      <c r="J67" s="441">
        <v>-0.10000000000000003</v>
      </c>
      <c r="K67" s="441">
        <v>0</v>
      </c>
    </row>
    <row r="68" spans="1:11" s="148" customFormat="1" x14ac:dyDescent="0.3">
      <c r="A68" s="296">
        <v>3</v>
      </c>
      <c r="B68" s="149" t="s">
        <v>169</v>
      </c>
      <c r="C68" s="296" t="s">
        <v>170</v>
      </c>
      <c r="D68" s="420">
        <v>1290.23</v>
      </c>
      <c r="E68" s="223">
        <v>1242.1425200000001</v>
      </c>
      <c r="F68" s="298">
        <v>1290.23</v>
      </c>
      <c r="G68" s="147">
        <v>0</v>
      </c>
      <c r="H68" s="298">
        <v>0</v>
      </c>
      <c r="I68" s="441">
        <v>48.087479999999914</v>
      </c>
      <c r="J68" s="441">
        <v>48.087479999999914</v>
      </c>
      <c r="K68" s="441">
        <v>0</v>
      </c>
    </row>
  </sheetData>
  <autoFilter ref="A9:K68"/>
  <mergeCells count="14">
    <mergeCell ref="I7:I8"/>
    <mergeCell ref="J7:K7"/>
    <mergeCell ref="A3:K3"/>
    <mergeCell ref="A4:K4"/>
    <mergeCell ref="D6:D8"/>
    <mergeCell ref="I6:K6"/>
    <mergeCell ref="A5:H5"/>
    <mergeCell ref="A6:A8"/>
    <mergeCell ref="B6:B8"/>
    <mergeCell ref="C6:C8"/>
    <mergeCell ref="E6:E8"/>
    <mergeCell ref="F6:H6"/>
    <mergeCell ref="F7:F8"/>
    <mergeCell ref="G7:H7"/>
  </mergeCells>
  <pageMargins left="0.70866141732283472" right="0.24" top="0.43" bottom="0.51"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view="pageBreakPreview" zoomScale="85" zoomScaleNormal="70" zoomScaleSheetLayoutView="85" workbookViewId="0">
      <pane ySplit="7" topLeftCell="A43" activePane="bottomLeft" state="frozen"/>
      <selection pane="bottomLeft"/>
    </sheetView>
  </sheetViews>
  <sheetFormatPr defaultColWidth="8.19921875" defaultRowHeight="15.6" x14ac:dyDescent="0.3"/>
  <cols>
    <col min="1" max="1" width="6.69921875" style="228" customWidth="1"/>
    <col min="2" max="2" width="31.5" style="228" customWidth="1"/>
    <col min="3" max="3" width="8.19921875" style="228"/>
    <col min="4" max="4" width="9.3984375" style="68" hidden="1" customWidth="1"/>
    <col min="5" max="5" width="10.8984375" style="68" hidden="1" customWidth="1"/>
    <col min="6" max="6" width="13.5" style="68" customWidth="1"/>
    <col min="7" max="7" width="13.5" style="68" hidden="1" customWidth="1"/>
    <col min="8" max="14" width="9.59765625" style="68" customWidth="1"/>
    <col min="15" max="15" width="11.69921875" style="68" customWidth="1"/>
    <col min="16" max="18" width="9.59765625" style="68" customWidth="1"/>
    <col min="19" max="19" width="11.69921875" style="68" hidden="1" customWidth="1"/>
    <col min="20" max="23" width="9.59765625" style="68" customWidth="1"/>
    <col min="24" max="257" width="8.19921875" style="228"/>
    <col min="258" max="258" width="6.69921875" style="228" customWidth="1"/>
    <col min="259" max="259" width="31.5" style="228" customWidth="1"/>
    <col min="260" max="260" width="8.19921875" style="228"/>
    <col min="261" max="262" width="0" style="228" hidden="1" customWidth="1"/>
    <col min="263" max="263" width="13.5" style="228" customWidth="1"/>
    <col min="264" max="270" width="9.59765625" style="228" customWidth="1"/>
    <col min="271" max="271" width="11.69921875" style="228" customWidth="1"/>
    <col min="272" max="274" width="9.59765625" style="228" customWidth="1"/>
    <col min="275" max="275" width="0" style="228" hidden="1" customWidth="1"/>
    <col min="276" max="279" width="9.59765625" style="228" customWidth="1"/>
    <col min="280" max="513" width="8.19921875" style="228"/>
    <col min="514" max="514" width="6.69921875" style="228" customWidth="1"/>
    <col min="515" max="515" width="31.5" style="228" customWidth="1"/>
    <col min="516" max="516" width="8.19921875" style="228"/>
    <col min="517" max="518" width="0" style="228" hidden="1" customWidth="1"/>
    <col min="519" max="519" width="13.5" style="228" customWidth="1"/>
    <col min="520" max="526" width="9.59765625" style="228" customWidth="1"/>
    <col min="527" max="527" width="11.69921875" style="228" customWidth="1"/>
    <col min="528" max="530" width="9.59765625" style="228" customWidth="1"/>
    <col min="531" max="531" width="0" style="228" hidden="1" customWidth="1"/>
    <col min="532" max="535" width="9.59765625" style="228" customWidth="1"/>
    <col min="536" max="769" width="8.19921875" style="228"/>
    <col min="770" max="770" width="6.69921875" style="228" customWidth="1"/>
    <col min="771" max="771" width="31.5" style="228" customWidth="1"/>
    <col min="772" max="772" width="8.19921875" style="228"/>
    <col min="773" max="774" width="0" style="228" hidden="1" customWidth="1"/>
    <col min="775" max="775" width="13.5" style="228" customWidth="1"/>
    <col min="776" max="782" width="9.59765625" style="228" customWidth="1"/>
    <col min="783" max="783" width="11.69921875" style="228" customWidth="1"/>
    <col min="784" max="786" width="9.59765625" style="228" customWidth="1"/>
    <col min="787" max="787" width="0" style="228" hidden="1" customWidth="1"/>
    <col min="788" max="791" width="9.59765625" style="228" customWidth="1"/>
    <col min="792" max="1025" width="8.19921875" style="228"/>
    <col min="1026" max="1026" width="6.69921875" style="228" customWidth="1"/>
    <col min="1027" max="1027" width="31.5" style="228" customWidth="1"/>
    <col min="1028" max="1028" width="8.19921875" style="228"/>
    <col min="1029" max="1030" width="0" style="228" hidden="1" customWidth="1"/>
    <col min="1031" max="1031" width="13.5" style="228" customWidth="1"/>
    <col min="1032" max="1038" width="9.59765625" style="228" customWidth="1"/>
    <col min="1039" max="1039" width="11.69921875" style="228" customWidth="1"/>
    <col min="1040" max="1042" width="9.59765625" style="228" customWidth="1"/>
    <col min="1043" max="1043" width="0" style="228" hidden="1" customWidth="1"/>
    <col min="1044" max="1047" width="9.59765625" style="228" customWidth="1"/>
    <col min="1048" max="1281" width="8.19921875" style="228"/>
    <col min="1282" max="1282" width="6.69921875" style="228" customWidth="1"/>
    <col min="1283" max="1283" width="31.5" style="228" customWidth="1"/>
    <col min="1284" max="1284" width="8.19921875" style="228"/>
    <col min="1285" max="1286" width="0" style="228" hidden="1" customWidth="1"/>
    <col min="1287" max="1287" width="13.5" style="228" customWidth="1"/>
    <col min="1288" max="1294" width="9.59765625" style="228" customWidth="1"/>
    <col min="1295" max="1295" width="11.69921875" style="228" customWidth="1"/>
    <col min="1296" max="1298" width="9.59765625" style="228" customWidth="1"/>
    <col min="1299" max="1299" width="0" style="228" hidden="1" customWidth="1"/>
    <col min="1300" max="1303" width="9.59765625" style="228" customWidth="1"/>
    <col min="1304" max="1537" width="8.19921875" style="228"/>
    <col min="1538" max="1538" width="6.69921875" style="228" customWidth="1"/>
    <col min="1539" max="1539" width="31.5" style="228" customWidth="1"/>
    <col min="1540" max="1540" width="8.19921875" style="228"/>
    <col min="1541" max="1542" width="0" style="228" hidden="1" customWidth="1"/>
    <col min="1543" max="1543" width="13.5" style="228" customWidth="1"/>
    <col min="1544" max="1550" width="9.59765625" style="228" customWidth="1"/>
    <col min="1551" max="1551" width="11.69921875" style="228" customWidth="1"/>
    <col min="1552" max="1554" width="9.59765625" style="228" customWidth="1"/>
    <col min="1555" max="1555" width="0" style="228" hidden="1" customWidth="1"/>
    <col min="1556" max="1559" width="9.59765625" style="228" customWidth="1"/>
    <col min="1560" max="1793" width="8.19921875" style="228"/>
    <col min="1794" max="1794" width="6.69921875" style="228" customWidth="1"/>
    <col min="1795" max="1795" width="31.5" style="228" customWidth="1"/>
    <col min="1796" max="1796" width="8.19921875" style="228"/>
    <col min="1797" max="1798" width="0" style="228" hidden="1" customWidth="1"/>
    <col min="1799" max="1799" width="13.5" style="228" customWidth="1"/>
    <col min="1800" max="1806" width="9.59765625" style="228" customWidth="1"/>
    <col min="1807" max="1807" width="11.69921875" style="228" customWidth="1"/>
    <col min="1808" max="1810" width="9.59765625" style="228" customWidth="1"/>
    <col min="1811" max="1811" width="0" style="228" hidden="1" customWidth="1"/>
    <col min="1812" max="1815" width="9.59765625" style="228" customWidth="1"/>
    <col min="1816" max="2049" width="8.19921875" style="228"/>
    <col min="2050" max="2050" width="6.69921875" style="228" customWidth="1"/>
    <col min="2051" max="2051" width="31.5" style="228" customWidth="1"/>
    <col min="2052" max="2052" width="8.19921875" style="228"/>
    <col min="2053" max="2054" width="0" style="228" hidden="1" customWidth="1"/>
    <col min="2055" max="2055" width="13.5" style="228" customWidth="1"/>
    <col min="2056" max="2062" width="9.59765625" style="228" customWidth="1"/>
    <col min="2063" max="2063" width="11.69921875" style="228" customWidth="1"/>
    <col min="2064" max="2066" width="9.59765625" style="228" customWidth="1"/>
    <col min="2067" max="2067" width="0" style="228" hidden="1" customWidth="1"/>
    <col min="2068" max="2071" width="9.59765625" style="228" customWidth="1"/>
    <col min="2072" max="2305" width="8.19921875" style="228"/>
    <col min="2306" max="2306" width="6.69921875" style="228" customWidth="1"/>
    <col min="2307" max="2307" width="31.5" style="228" customWidth="1"/>
    <col min="2308" max="2308" width="8.19921875" style="228"/>
    <col min="2309" max="2310" width="0" style="228" hidden="1" customWidth="1"/>
    <col min="2311" max="2311" width="13.5" style="228" customWidth="1"/>
    <col min="2312" max="2318" width="9.59765625" style="228" customWidth="1"/>
    <col min="2319" max="2319" width="11.69921875" style="228" customWidth="1"/>
    <col min="2320" max="2322" width="9.59765625" style="228" customWidth="1"/>
    <col min="2323" max="2323" width="0" style="228" hidden="1" customWidth="1"/>
    <col min="2324" max="2327" width="9.59765625" style="228" customWidth="1"/>
    <col min="2328" max="2561" width="8.19921875" style="228"/>
    <col min="2562" max="2562" width="6.69921875" style="228" customWidth="1"/>
    <col min="2563" max="2563" width="31.5" style="228" customWidth="1"/>
    <col min="2564" max="2564" width="8.19921875" style="228"/>
    <col min="2565" max="2566" width="0" style="228" hidden="1" customWidth="1"/>
    <col min="2567" max="2567" width="13.5" style="228" customWidth="1"/>
    <col min="2568" max="2574" width="9.59765625" style="228" customWidth="1"/>
    <col min="2575" max="2575" width="11.69921875" style="228" customWidth="1"/>
    <col min="2576" max="2578" width="9.59765625" style="228" customWidth="1"/>
    <col min="2579" max="2579" width="0" style="228" hidden="1" customWidth="1"/>
    <col min="2580" max="2583" width="9.59765625" style="228" customWidth="1"/>
    <col min="2584" max="2817" width="8.19921875" style="228"/>
    <col min="2818" max="2818" width="6.69921875" style="228" customWidth="1"/>
    <col min="2819" max="2819" width="31.5" style="228" customWidth="1"/>
    <col min="2820" max="2820" width="8.19921875" style="228"/>
    <col min="2821" max="2822" width="0" style="228" hidden="1" customWidth="1"/>
    <col min="2823" max="2823" width="13.5" style="228" customWidth="1"/>
    <col min="2824" max="2830" width="9.59765625" style="228" customWidth="1"/>
    <col min="2831" max="2831" width="11.69921875" style="228" customWidth="1"/>
    <col min="2832" max="2834" width="9.59765625" style="228" customWidth="1"/>
    <col min="2835" max="2835" width="0" style="228" hidden="1" customWidth="1"/>
    <col min="2836" max="2839" width="9.59765625" style="228" customWidth="1"/>
    <col min="2840" max="3073" width="8.19921875" style="228"/>
    <col min="3074" max="3074" width="6.69921875" style="228" customWidth="1"/>
    <col min="3075" max="3075" width="31.5" style="228" customWidth="1"/>
    <col min="3076" max="3076" width="8.19921875" style="228"/>
    <col min="3077" max="3078" width="0" style="228" hidden="1" customWidth="1"/>
    <col min="3079" max="3079" width="13.5" style="228" customWidth="1"/>
    <col min="3080" max="3086" width="9.59765625" style="228" customWidth="1"/>
    <col min="3087" max="3087" width="11.69921875" style="228" customWidth="1"/>
    <col min="3088" max="3090" width="9.59765625" style="228" customWidth="1"/>
    <col min="3091" max="3091" width="0" style="228" hidden="1" customWidth="1"/>
    <col min="3092" max="3095" width="9.59765625" style="228" customWidth="1"/>
    <col min="3096" max="3329" width="8.19921875" style="228"/>
    <col min="3330" max="3330" width="6.69921875" style="228" customWidth="1"/>
    <col min="3331" max="3331" width="31.5" style="228" customWidth="1"/>
    <col min="3332" max="3332" width="8.19921875" style="228"/>
    <col min="3333" max="3334" width="0" style="228" hidden="1" customWidth="1"/>
    <col min="3335" max="3335" width="13.5" style="228" customWidth="1"/>
    <col min="3336" max="3342" width="9.59765625" style="228" customWidth="1"/>
    <col min="3343" max="3343" width="11.69921875" style="228" customWidth="1"/>
    <col min="3344" max="3346" width="9.59765625" style="228" customWidth="1"/>
    <col min="3347" max="3347" width="0" style="228" hidden="1" customWidth="1"/>
    <col min="3348" max="3351" width="9.59765625" style="228" customWidth="1"/>
    <col min="3352" max="3585" width="8.19921875" style="228"/>
    <col min="3586" max="3586" width="6.69921875" style="228" customWidth="1"/>
    <col min="3587" max="3587" width="31.5" style="228" customWidth="1"/>
    <col min="3588" max="3588" width="8.19921875" style="228"/>
    <col min="3589" max="3590" width="0" style="228" hidden="1" customWidth="1"/>
    <col min="3591" max="3591" width="13.5" style="228" customWidth="1"/>
    <col min="3592" max="3598" width="9.59765625" style="228" customWidth="1"/>
    <col min="3599" max="3599" width="11.69921875" style="228" customWidth="1"/>
    <col min="3600" max="3602" width="9.59765625" style="228" customWidth="1"/>
    <col min="3603" max="3603" width="0" style="228" hidden="1" customWidth="1"/>
    <col min="3604" max="3607" width="9.59765625" style="228" customWidth="1"/>
    <col min="3608" max="3841" width="8.19921875" style="228"/>
    <col min="3842" max="3842" width="6.69921875" style="228" customWidth="1"/>
    <col min="3843" max="3843" width="31.5" style="228" customWidth="1"/>
    <col min="3844" max="3844" width="8.19921875" style="228"/>
    <col min="3845" max="3846" width="0" style="228" hidden="1" customWidth="1"/>
    <col min="3847" max="3847" width="13.5" style="228" customWidth="1"/>
    <col min="3848" max="3854" width="9.59765625" style="228" customWidth="1"/>
    <col min="3855" max="3855" width="11.69921875" style="228" customWidth="1"/>
    <col min="3856" max="3858" width="9.59765625" style="228" customWidth="1"/>
    <col min="3859" max="3859" width="0" style="228" hidden="1" customWidth="1"/>
    <col min="3860" max="3863" width="9.59765625" style="228" customWidth="1"/>
    <col min="3864" max="4097" width="8.19921875" style="228"/>
    <col min="4098" max="4098" width="6.69921875" style="228" customWidth="1"/>
    <col min="4099" max="4099" width="31.5" style="228" customWidth="1"/>
    <col min="4100" max="4100" width="8.19921875" style="228"/>
    <col min="4101" max="4102" width="0" style="228" hidden="1" customWidth="1"/>
    <col min="4103" max="4103" width="13.5" style="228" customWidth="1"/>
    <col min="4104" max="4110" width="9.59765625" style="228" customWidth="1"/>
    <col min="4111" max="4111" width="11.69921875" style="228" customWidth="1"/>
    <col min="4112" max="4114" width="9.59765625" style="228" customWidth="1"/>
    <col min="4115" max="4115" width="0" style="228" hidden="1" customWidth="1"/>
    <col min="4116" max="4119" width="9.59765625" style="228" customWidth="1"/>
    <col min="4120" max="4353" width="8.19921875" style="228"/>
    <col min="4354" max="4354" width="6.69921875" style="228" customWidth="1"/>
    <col min="4355" max="4355" width="31.5" style="228" customWidth="1"/>
    <col min="4356" max="4356" width="8.19921875" style="228"/>
    <col min="4357" max="4358" width="0" style="228" hidden="1" customWidth="1"/>
    <col min="4359" max="4359" width="13.5" style="228" customWidth="1"/>
    <col min="4360" max="4366" width="9.59765625" style="228" customWidth="1"/>
    <col min="4367" max="4367" width="11.69921875" style="228" customWidth="1"/>
    <col min="4368" max="4370" width="9.59765625" style="228" customWidth="1"/>
    <col min="4371" max="4371" width="0" style="228" hidden="1" customWidth="1"/>
    <col min="4372" max="4375" width="9.59765625" style="228" customWidth="1"/>
    <col min="4376" max="4609" width="8.19921875" style="228"/>
    <col min="4610" max="4610" width="6.69921875" style="228" customWidth="1"/>
    <col min="4611" max="4611" width="31.5" style="228" customWidth="1"/>
    <col min="4612" max="4612" width="8.19921875" style="228"/>
    <col min="4613" max="4614" width="0" style="228" hidden="1" customWidth="1"/>
    <col min="4615" max="4615" width="13.5" style="228" customWidth="1"/>
    <col min="4616" max="4622" width="9.59765625" style="228" customWidth="1"/>
    <col min="4623" max="4623" width="11.69921875" style="228" customWidth="1"/>
    <col min="4624" max="4626" width="9.59765625" style="228" customWidth="1"/>
    <col min="4627" max="4627" width="0" style="228" hidden="1" customWidth="1"/>
    <col min="4628" max="4631" width="9.59765625" style="228" customWidth="1"/>
    <col min="4632" max="4865" width="8.19921875" style="228"/>
    <col min="4866" max="4866" width="6.69921875" style="228" customWidth="1"/>
    <col min="4867" max="4867" width="31.5" style="228" customWidth="1"/>
    <col min="4868" max="4868" width="8.19921875" style="228"/>
    <col min="4869" max="4870" width="0" style="228" hidden="1" customWidth="1"/>
    <col min="4871" max="4871" width="13.5" style="228" customWidth="1"/>
    <col min="4872" max="4878" width="9.59765625" style="228" customWidth="1"/>
    <col min="4879" max="4879" width="11.69921875" style="228" customWidth="1"/>
    <col min="4880" max="4882" width="9.59765625" style="228" customWidth="1"/>
    <col min="4883" max="4883" width="0" style="228" hidden="1" customWidth="1"/>
    <col min="4884" max="4887" width="9.59765625" style="228" customWidth="1"/>
    <col min="4888" max="5121" width="8.19921875" style="228"/>
    <col min="5122" max="5122" width="6.69921875" style="228" customWidth="1"/>
    <col min="5123" max="5123" width="31.5" style="228" customWidth="1"/>
    <col min="5124" max="5124" width="8.19921875" style="228"/>
    <col min="5125" max="5126" width="0" style="228" hidden="1" customWidth="1"/>
    <col min="5127" max="5127" width="13.5" style="228" customWidth="1"/>
    <col min="5128" max="5134" width="9.59765625" style="228" customWidth="1"/>
    <col min="5135" max="5135" width="11.69921875" style="228" customWidth="1"/>
    <col min="5136" max="5138" width="9.59765625" style="228" customWidth="1"/>
    <col min="5139" max="5139" width="0" style="228" hidden="1" customWidth="1"/>
    <col min="5140" max="5143" width="9.59765625" style="228" customWidth="1"/>
    <col min="5144" max="5377" width="8.19921875" style="228"/>
    <col min="5378" max="5378" width="6.69921875" style="228" customWidth="1"/>
    <col min="5379" max="5379" width="31.5" style="228" customWidth="1"/>
    <col min="5380" max="5380" width="8.19921875" style="228"/>
    <col min="5381" max="5382" width="0" style="228" hidden="1" customWidth="1"/>
    <col min="5383" max="5383" width="13.5" style="228" customWidth="1"/>
    <col min="5384" max="5390" width="9.59765625" style="228" customWidth="1"/>
    <col min="5391" max="5391" width="11.69921875" style="228" customWidth="1"/>
    <col min="5392" max="5394" width="9.59765625" style="228" customWidth="1"/>
    <col min="5395" max="5395" width="0" style="228" hidden="1" customWidth="1"/>
    <col min="5396" max="5399" width="9.59765625" style="228" customWidth="1"/>
    <col min="5400" max="5633" width="8.19921875" style="228"/>
    <col min="5634" max="5634" width="6.69921875" style="228" customWidth="1"/>
    <col min="5635" max="5635" width="31.5" style="228" customWidth="1"/>
    <col min="5636" max="5636" width="8.19921875" style="228"/>
    <col min="5637" max="5638" width="0" style="228" hidden="1" customWidth="1"/>
    <col min="5639" max="5639" width="13.5" style="228" customWidth="1"/>
    <col min="5640" max="5646" width="9.59765625" style="228" customWidth="1"/>
    <col min="5647" max="5647" width="11.69921875" style="228" customWidth="1"/>
    <col min="5648" max="5650" width="9.59765625" style="228" customWidth="1"/>
    <col min="5651" max="5651" width="0" style="228" hidden="1" customWidth="1"/>
    <col min="5652" max="5655" width="9.59765625" style="228" customWidth="1"/>
    <col min="5656" max="5889" width="8.19921875" style="228"/>
    <col min="5890" max="5890" width="6.69921875" style="228" customWidth="1"/>
    <col min="5891" max="5891" width="31.5" style="228" customWidth="1"/>
    <col min="5892" max="5892" width="8.19921875" style="228"/>
    <col min="5893" max="5894" width="0" style="228" hidden="1" customWidth="1"/>
    <col min="5895" max="5895" width="13.5" style="228" customWidth="1"/>
    <col min="5896" max="5902" width="9.59765625" style="228" customWidth="1"/>
    <col min="5903" max="5903" width="11.69921875" style="228" customWidth="1"/>
    <col min="5904" max="5906" width="9.59765625" style="228" customWidth="1"/>
    <col min="5907" max="5907" width="0" style="228" hidden="1" customWidth="1"/>
    <col min="5908" max="5911" width="9.59765625" style="228" customWidth="1"/>
    <col min="5912" max="6145" width="8.19921875" style="228"/>
    <col min="6146" max="6146" width="6.69921875" style="228" customWidth="1"/>
    <col min="6147" max="6147" width="31.5" style="228" customWidth="1"/>
    <col min="6148" max="6148" width="8.19921875" style="228"/>
    <col min="6149" max="6150" width="0" style="228" hidden="1" customWidth="1"/>
    <col min="6151" max="6151" width="13.5" style="228" customWidth="1"/>
    <col min="6152" max="6158" width="9.59765625" style="228" customWidth="1"/>
    <col min="6159" max="6159" width="11.69921875" style="228" customWidth="1"/>
    <col min="6160" max="6162" width="9.59765625" style="228" customWidth="1"/>
    <col min="6163" max="6163" width="0" style="228" hidden="1" customWidth="1"/>
    <col min="6164" max="6167" width="9.59765625" style="228" customWidth="1"/>
    <col min="6168" max="6401" width="8.19921875" style="228"/>
    <col min="6402" max="6402" width="6.69921875" style="228" customWidth="1"/>
    <col min="6403" max="6403" width="31.5" style="228" customWidth="1"/>
    <col min="6404" max="6404" width="8.19921875" style="228"/>
    <col min="6405" max="6406" width="0" style="228" hidden="1" customWidth="1"/>
    <col min="6407" max="6407" width="13.5" style="228" customWidth="1"/>
    <col min="6408" max="6414" width="9.59765625" style="228" customWidth="1"/>
    <col min="6415" max="6415" width="11.69921875" style="228" customWidth="1"/>
    <col min="6416" max="6418" width="9.59765625" style="228" customWidth="1"/>
    <col min="6419" max="6419" width="0" style="228" hidden="1" customWidth="1"/>
    <col min="6420" max="6423" width="9.59765625" style="228" customWidth="1"/>
    <col min="6424" max="6657" width="8.19921875" style="228"/>
    <col min="6658" max="6658" width="6.69921875" style="228" customWidth="1"/>
    <col min="6659" max="6659" width="31.5" style="228" customWidth="1"/>
    <col min="6660" max="6660" width="8.19921875" style="228"/>
    <col min="6661" max="6662" width="0" style="228" hidden="1" customWidth="1"/>
    <col min="6663" max="6663" width="13.5" style="228" customWidth="1"/>
    <col min="6664" max="6670" width="9.59765625" style="228" customWidth="1"/>
    <col min="6671" max="6671" width="11.69921875" style="228" customWidth="1"/>
    <col min="6672" max="6674" width="9.59765625" style="228" customWidth="1"/>
    <col min="6675" max="6675" width="0" style="228" hidden="1" customWidth="1"/>
    <col min="6676" max="6679" width="9.59765625" style="228" customWidth="1"/>
    <col min="6680" max="6913" width="8.19921875" style="228"/>
    <col min="6914" max="6914" width="6.69921875" style="228" customWidth="1"/>
    <col min="6915" max="6915" width="31.5" style="228" customWidth="1"/>
    <col min="6916" max="6916" width="8.19921875" style="228"/>
    <col min="6917" max="6918" width="0" style="228" hidden="1" customWidth="1"/>
    <col min="6919" max="6919" width="13.5" style="228" customWidth="1"/>
    <col min="6920" max="6926" width="9.59765625" style="228" customWidth="1"/>
    <col min="6927" max="6927" width="11.69921875" style="228" customWidth="1"/>
    <col min="6928" max="6930" width="9.59765625" style="228" customWidth="1"/>
    <col min="6931" max="6931" width="0" style="228" hidden="1" customWidth="1"/>
    <col min="6932" max="6935" width="9.59765625" style="228" customWidth="1"/>
    <col min="6936" max="7169" width="8.19921875" style="228"/>
    <col min="7170" max="7170" width="6.69921875" style="228" customWidth="1"/>
    <col min="7171" max="7171" width="31.5" style="228" customWidth="1"/>
    <col min="7172" max="7172" width="8.19921875" style="228"/>
    <col min="7173" max="7174" width="0" style="228" hidden="1" customWidth="1"/>
    <col min="7175" max="7175" width="13.5" style="228" customWidth="1"/>
    <col min="7176" max="7182" width="9.59765625" style="228" customWidth="1"/>
    <col min="7183" max="7183" width="11.69921875" style="228" customWidth="1"/>
    <col min="7184" max="7186" width="9.59765625" style="228" customWidth="1"/>
    <col min="7187" max="7187" width="0" style="228" hidden="1" customWidth="1"/>
    <col min="7188" max="7191" width="9.59765625" style="228" customWidth="1"/>
    <col min="7192" max="7425" width="8.19921875" style="228"/>
    <col min="7426" max="7426" width="6.69921875" style="228" customWidth="1"/>
    <col min="7427" max="7427" width="31.5" style="228" customWidth="1"/>
    <col min="7428" max="7428" width="8.19921875" style="228"/>
    <col min="7429" max="7430" width="0" style="228" hidden="1" customWidth="1"/>
    <col min="7431" max="7431" width="13.5" style="228" customWidth="1"/>
    <col min="7432" max="7438" width="9.59765625" style="228" customWidth="1"/>
    <col min="7439" max="7439" width="11.69921875" style="228" customWidth="1"/>
    <col min="7440" max="7442" width="9.59765625" style="228" customWidth="1"/>
    <col min="7443" max="7443" width="0" style="228" hidden="1" customWidth="1"/>
    <col min="7444" max="7447" width="9.59765625" style="228" customWidth="1"/>
    <col min="7448" max="7681" width="8.19921875" style="228"/>
    <col min="7682" max="7682" width="6.69921875" style="228" customWidth="1"/>
    <col min="7683" max="7683" width="31.5" style="228" customWidth="1"/>
    <col min="7684" max="7684" width="8.19921875" style="228"/>
    <col min="7685" max="7686" width="0" style="228" hidden="1" customWidth="1"/>
    <col min="7687" max="7687" width="13.5" style="228" customWidth="1"/>
    <col min="7688" max="7694" width="9.59765625" style="228" customWidth="1"/>
    <col min="7695" max="7695" width="11.69921875" style="228" customWidth="1"/>
    <col min="7696" max="7698" width="9.59765625" style="228" customWidth="1"/>
    <col min="7699" max="7699" width="0" style="228" hidden="1" customWidth="1"/>
    <col min="7700" max="7703" width="9.59765625" style="228" customWidth="1"/>
    <col min="7704" max="7937" width="8.19921875" style="228"/>
    <col min="7938" max="7938" width="6.69921875" style="228" customWidth="1"/>
    <col min="7939" max="7939" width="31.5" style="228" customWidth="1"/>
    <col min="7940" max="7940" width="8.19921875" style="228"/>
    <col min="7941" max="7942" width="0" style="228" hidden="1" customWidth="1"/>
    <col min="7943" max="7943" width="13.5" style="228" customWidth="1"/>
    <col min="7944" max="7950" width="9.59765625" style="228" customWidth="1"/>
    <col min="7951" max="7951" width="11.69921875" style="228" customWidth="1"/>
    <col min="7952" max="7954" width="9.59765625" style="228" customWidth="1"/>
    <col min="7955" max="7955" width="0" style="228" hidden="1" customWidth="1"/>
    <col min="7956" max="7959" width="9.59765625" style="228" customWidth="1"/>
    <col min="7960" max="8193" width="8.19921875" style="228"/>
    <col min="8194" max="8194" width="6.69921875" style="228" customWidth="1"/>
    <col min="8195" max="8195" width="31.5" style="228" customWidth="1"/>
    <col min="8196" max="8196" width="8.19921875" style="228"/>
    <col min="8197" max="8198" width="0" style="228" hidden="1" customWidth="1"/>
    <col min="8199" max="8199" width="13.5" style="228" customWidth="1"/>
    <col min="8200" max="8206" width="9.59765625" style="228" customWidth="1"/>
    <col min="8207" max="8207" width="11.69921875" style="228" customWidth="1"/>
    <col min="8208" max="8210" width="9.59765625" style="228" customWidth="1"/>
    <col min="8211" max="8211" width="0" style="228" hidden="1" customWidth="1"/>
    <col min="8212" max="8215" width="9.59765625" style="228" customWidth="1"/>
    <col min="8216" max="8449" width="8.19921875" style="228"/>
    <col min="8450" max="8450" width="6.69921875" style="228" customWidth="1"/>
    <col min="8451" max="8451" width="31.5" style="228" customWidth="1"/>
    <col min="8452" max="8452" width="8.19921875" style="228"/>
    <col min="8453" max="8454" width="0" style="228" hidden="1" customWidth="1"/>
    <col min="8455" max="8455" width="13.5" style="228" customWidth="1"/>
    <col min="8456" max="8462" width="9.59765625" style="228" customWidth="1"/>
    <col min="8463" max="8463" width="11.69921875" style="228" customWidth="1"/>
    <col min="8464" max="8466" width="9.59765625" style="228" customWidth="1"/>
    <col min="8467" max="8467" width="0" style="228" hidden="1" customWidth="1"/>
    <col min="8468" max="8471" width="9.59765625" style="228" customWidth="1"/>
    <col min="8472" max="8705" width="8.19921875" style="228"/>
    <col min="8706" max="8706" width="6.69921875" style="228" customWidth="1"/>
    <col min="8707" max="8707" width="31.5" style="228" customWidth="1"/>
    <col min="8708" max="8708" width="8.19921875" style="228"/>
    <col min="8709" max="8710" width="0" style="228" hidden="1" customWidth="1"/>
    <col min="8711" max="8711" width="13.5" style="228" customWidth="1"/>
    <col min="8712" max="8718" width="9.59765625" style="228" customWidth="1"/>
    <col min="8719" max="8719" width="11.69921875" style="228" customWidth="1"/>
    <col min="8720" max="8722" width="9.59765625" style="228" customWidth="1"/>
    <col min="8723" max="8723" width="0" style="228" hidden="1" customWidth="1"/>
    <col min="8724" max="8727" width="9.59765625" style="228" customWidth="1"/>
    <col min="8728" max="8961" width="8.19921875" style="228"/>
    <col min="8962" max="8962" width="6.69921875" style="228" customWidth="1"/>
    <col min="8963" max="8963" width="31.5" style="228" customWidth="1"/>
    <col min="8964" max="8964" width="8.19921875" style="228"/>
    <col min="8965" max="8966" width="0" style="228" hidden="1" customWidth="1"/>
    <col min="8967" max="8967" width="13.5" style="228" customWidth="1"/>
    <col min="8968" max="8974" width="9.59765625" style="228" customWidth="1"/>
    <col min="8975" max="8975" width="11.69921875" style="228" customWidth="1"/>
    <col min="8976" max="8978" width="9.59765625" style="228" customWidth="1"/>
    <col min="8979" max="8979" width="0" style="228" hidden="1" customWidth="1"/>
    <col min="8980" max="8983" width="9.59765625" style="228" customWidth="1"/>
    <col min="8984" max="9217" width="8.19921875" style="228"/>
    <col min="9218" max="9218" width="6.69921875" style="228" customWidth="1"/>
    <col min="9219" max="9219" width="31.5" style="228" customWidth="1"/>
    <col min="9220" max="9220" width="8.19921875" style="228"/>
    <col min="9221" max="9222" width="0" style="228" hidden="1" customWidth="1"/>
    <col min="9223" max="9223" width="13.5" style="228" customWidth="1"/>
    <col min="9224" max="9230" width="9.59765625" style="228" customWidth="1"/>
    <col min="9231" max="9231" width="11.69921875" style="228" customWidth="1"/>
    <col min="9232" max="9234" width="9.59765625" style="228" customWidth="1"/>
    <col min="9235" max="9235" width="0" style="228" hidden="1" customWidth="1"/>
    <col min="9236" max="9239" width="9.59765625" style="228" customWidth="1"/>
    <col min="9240" max="9473" width="8.19921875" style="228"/>
    <col min="9474" max="9474" width="6.69921875" style="228" customWidth="1"/>
    <col min="9475" max="9475" width="31.5" style="228" customWidth="1"/>
    <col min="9476" max="9476" width="8.19921875" style="228"/>
    <col min="9477" max="9478" width="0" style="228" hidden="1" customWidth="1"/>
    <col min="9479" max="9479" width="13.5" style="228" customWidth="1"/>
    <col min="9480" max="9486" width="9.59765625" style="228" customWidth="1"/>
    <col min="9487" max="9487" width="11.69921875" style="228" customWidth="1"/>
    <col min="9488" max="9490" width="9.59765625" style="228" customWidth="1"/>
    <col min="9491" max="9491" width="0" style="228" hidden="1" customWidth="1"/>
    <col min="9492" max="9495" width="9.59765625" style="228" customWidth="1"/>
    <col min="9496" max="9729" width="8.19921875" style="228"/>
    <col min="9730" max="9730" width="6.69921875" style="228" customWidth="1"/>
    <col min="9731" max="9731" width="31.5" style="228" customWidth="1"/>
    <col min="9732" max="9732" width="8.19921875" style="228"/>
    <col min="9733" max="9734" width="0" style="228" hidden="1" customWidth="1"/>
    <col min="9735" max="9735" width="13.5" style="228" customWidth="1"/>
    <col min="9736" max="9742" width="9.59765625" style="228" customWidth="1"/>
    <col min="9743" max="9743" width="11.69921875" style="228" customWidth="1"/>
    <col min="9744" max="9746" width="9.59765625" style="228" customWidth="1"/>
    <col min="9747" max="9747" width="0" style="228" hidden="1" customWidth="1"/>
    <col min="9748" max="9751" width="9.59765625" style="228" customWidth="1"/>
    <col min="9752" max="9985" width="8.19921875" style="228"/>
    <col min="9986" max="9986" width="6.69921875" style="228" customWidth="1"/>
    <col min="9987" max="9987" width="31.5" style="228" customWidth="1"/>
    <col min="9988" max="9988" width="8.19921875" style="228"/>
    <col min="9989" max="9990" width="0" style="228" hidden="1" customWidth="1"/>
    <col min="9991" max="9991" width="13.5" style="228" customWidth="1"/>
    <col min="9992" max="9998" width="9.59765625" style="228" customWidth="1"/>
    <col min="9999" max="9999" width="11.69921875" style="228" customWidth="1"/>
    <col min="10000" max="10002" width="9.59765625" style="228" customWidth="1"/>
    <col min="10003" max="10003" width="0" style="228" hidden="1" customWidth="1"/>
    <col min="10004" max="10007" width="9.59765625" style="228" customWidth="1"/>
    <col min="10008" max="10241" width="8.19921875" style="228"/>
    <col min="10242" max="10242" width="6.69921875" style="228" customWidth="1"/>
    <col min="10243" max="10243" width="31.5" style="228" customWidth="1"/>
    <col min="10244" max="10244" width="8.19921875" style="228"/>
    <col min="10245" max="10246" width="0" style="228" hidden="1" customWidth="1"/>
    <col min="10247" max="10247" width="13.5" style="228" customWidth="1"/>
    <col min="10248" max="10254" width="9.59765625" style="228" customWidth="1"/>
    <col min="10255" max="10255" width="11.69921875" style="228" customWidth="1"/>
    <col min="10256" max="10258" width="9.59765625" style="228" customWidth="1"/>
    <col min="10259" max="10259" width="0" style="228" hidden="1" customWidth="1"/>
    <col min="10260" max="10263" width="9.59765625" style="228" customWidth="1"/>
    <col min="10264" max="10497" width="8.19921875" style="228"/>
    <col min="10498" max="10498" width="6.69921875" style="228" customWidth="1"/>
    <col min="10499" max="10499" width="31.5" style="228" customWidth="1"/>
    <col min="10500" max="10500" width="8.19921875" style="228"/>
    <col min="10501" max="10502" width="0" style="228" hidden="1" customWidth="1"/>
    <col min="10503" max="10503" width="13.5" style="228" customWidth="1"/>
    <col min="10504" max="10510" width="9.59765625" style="228" customWidth="1"/>
    <col min="10511" max="10511" width="11.69921875" style="228" customWidth="1"/>
    <col min="10512" max="10514" width="9.59765625" style="228" customWidth="1"/>
    <col min="10515" max="10515" width="0" style="228" hidden="1" customWidth="1"/>
    <col min="10516" max="10519" width="9.59765625" style="228" customWidth="1"/>
    <col min="10520" max="10753" width="8.19921875" style="228"/>
    <col min="10754" max="10754" width="6.69921875" style="228" customWidth="1"/>
    <col min="10755" max="10755" width="31.5" style="228" customWidth="1"/>
    <col min="10756" max="10756" width="8.19921875" style="228"/>
    <col min="10757" max="10758" width="0" style="228" hidden="1" customWidth="1"/>
    <col min="10759" max="10759" width="13.5" style="228" customWidth="1"/>
    <col min="10760" max="10766" width="9.59765625" style="228" customWidth="1"/>
    <col min="10767" max="10767" width="11.69921875" style="228" customWidth="1"/>
    <col min="10768" max="10770" width="9.59765625" style="228" customWidth="1"/>
    <col min="10771" max="10771" width="0" style="228" hidden="1" customWidth="1"/>
    <col min="10772" max="10775" width="9.59765625" style="228" customWidth="1"/>
    <col min="10776" max="11009" width="8.19921875" style="228"/>
    <col min="11010" max="11010" width="6.69921875" style="228" customWidth="1"/>
    <col min="11011" max="11011" width="31.5" style="228" customWidth="1"/>
    <col min="11012" max="11012" width="8.19921875" style="228"/>
    <col min="11013" max="11014" width="0" style="228" hidden="1" customWidth="1"/>
    <col min="11015" max="11015" width="13.5" style="228" customWidth="1"/>
    <col min="11016" max="11022" width="9.59765625" style="228" customWidth="1"/>
    <col min="11023" max="11023" width="11.69921875" style="228" customWidth="1"/>
    <col min="11024" max="11026" width="9.59765625" style="228" customWidth="1"/>
    <col min="11027" max="11027" width="0" style="228" hidden="1" customWidth="1"/>
    <col min="11028" max="11031" width="9.59765625" style="228" customWidth="1"/>
    <col min="11032" max="11265" width="8.19921875" style="228"/>
    <col min="11266" max="11266" width="6.69921875" style="228" customWidth="1"/>
    <col min="11267" max="11267" width="31.5" style="228" customWidth="1"/>
    <col min="11268" max="11268" width="8.19921875" style="228"/>
    <col min="11269" max="11270" width="0" style="228" hidden="1" customWidth="1"/>
    <col min="11271" max="11271" width="13.5" style="228" customWidth="1"/>
    <col min="11272" max="11278" width="9.59765625" style="228" customWidth="1"/>
    <col min="11279" max="11279" width="11.69921875" style="228" customWidth="1"/>
    <col min="11280" max="11282" width="9.59765625" style="228" customWidth="1"/>
    <col min="11283" max="11283" width="0" style="228" hidden="1" customWidth="1"/>
    <col min="11284" max="11287" width="9.59765625" style="228" customWidth="1"/>
    <col min="11288" max="11521" width="8.19921875" style="228"/>
    <col min="11522" max="11522" width="6.69921875" style="228" customWidth="1"/>
    <col min="11523" max="11523" width="31.5" style="228" customWidth="1"/>
    <col min="11524" max="11524" width="8.19921875" style="228"/>
    <col min="11525" max="11526" width="0" style="228" hidden="1" customWidth="1"/>
    <col min="11527" max="11527" width="13.5" style="228" customWidth="1"/>
    <col min="11528" max="11534" width="9.59765625" style="228" customWidth="1"/>
    <col min="11535" max="11535" width="11.69921875" style="228" customWidth="1"/>
    <col min="11536" max="11538" width="9.59765625" style="228" customWidth="1"/>
    <col min="11539" max="11539" width="0" style="228" hidden="1" customWidth="1"/>
    <col min="11540" max="11543" width="9.59765625" style="228" customWidth="1"/>
    <col min="11544" max="11777" width="8.19921875" style="228"/>
    <col min="11778" max="11778" width="6.69921875" style="228" customWidth="1"/>
    <col min="11779" max="11779" width="31.5" style="228" customWidth="1"/>
    <col min="11780" max="11780" width="8.19921875" style="228"/>
    <col min="11781" max="11782" width="0" style="228" hidden="1" customWidth="1"/>
    <col min="11783" max="11783" width="13.5" style="228" customWidth="1"/>
    <col min="11784" max="11790" width="9.59765625" style="228" customWidth="1"/>
    <col min="11791" max="11791" width="11.69921875" style="228" customWidth="1"/>
    <col min="11792" max="11794" width="9.59765625" style="228" customWidth="1"/>
    <col min="11795" max="11795" width="0" style="228" hidden="1" customWidth="1"/>
    <col min="11796" max="11799" width="9.59765625" style="228" customWidth="1"/>
    <col min="11800" max="12033" width="8.19921875" style="228"/>
    <col min="12034" max="12034" width="6.69921875" style="228" customWidth="1"/>
    <col min="12035" max="12035" width="31.5" style="228" customWidth="1"/>
    <col min="12036" max="12036" width="8.19921875" style="228"/>
    <col min="12037" max="12038" width="0" style="228" hidden="1" customWidth="1"/>
    <col min="12039" max="12039" width="13.5" style="228" customWidth="1"/>
    <col min="12040" max="12046" width="9.59765625" style="228" customWidth="1"/>
    <col min="12047" max="12047" width="11.69921875" style="228" customWidth="1"/>
    <col min="12048" max="12050" width="9.59765625" style="228" customWidth="1"/>
    <col min="12051" max="12051" width="0" style="228" hidden="1" customWidth="1"/>
    <col min="12052" max="12055" width="9.59765625" style="228" customWidth="1"/>
    <col min="12056" max="12289" width="8.19921875" style="228"/>
    <col min="12290" max="12290" width="6.69921875" style="228" customWidth="1"/>
    <col min="12291" max="12291" width="31.5" style="228" customWidth="1"/>
    <col min="12292" max="12292" width="8.19921875" style="228"/>
    <col min="12293" max="12294" width="0" style="228" hidden="1" customWidth="1"/>
    <col min="12295" max="12295" width="13.5" style="228" customWidth="1"/>
    <col min="12296" max="12302" width="9.59765625" style="228" customWidth="1"/>
    <col min="12303" max="12303" width="11.69921875" style="228" customWidth="1"/>
    <col min="12304" max="12306" width="9.59765625" style="228" customWidth="1"/>
    <col min="12307" max="12307" width="0" style="228" hidden="1" customWidth="1"/>
    <col min="12308" max="12311" width="9.59765625" style="228" customWidth="1"/>
    <col min="12312" max="12545" width="8.19921875" style="228"/>
    <col min="12546" max="12546" width="6.69921875" style="228" customWidth="1"/>
    <col min="12547" max="12547" width="31.5" style="228" customWidth="1"/>
    <col min="12548" max="12548" width="8.19921875" style="228"/>
    <col min="12549" max="12550" width="0" style="228" hidden="1" customWidth="1"/>
    <col min="12551" max="12551" width="13.5" style="228" customWidth="1"/>
    <col min="12552" max="12558" width="9.59765625" style="228" customWidth="1"/>
    <col min="12559" max="12559" width="11.69921875" style="228" customWidth="1"/>
    <col min="12560" max="12562" width="9.59765625" style="228" customWidth="1"/>
    <col min="12563" max="12563" width="0" style="228" hidden="1" customWidth="1"/>
    <col min="12564" max="12567" width="9.59765625" style="228" customWidth="1"/>
    <col min="12568" max="12801" width="8.19921875" style="228"/>
    <col min="12802" max="12802" width="6.69921875" style="228" customWidth="1"/>
    <col min="12803" max="12803" width="31.5" style="228" customWidth="1"/>
    <col min="12804" max="12804" width="8.19921875" style="228"/>
    <col min="12805" max="12806" width="0" style="228" hidden="1" customWidth="1"/>
    <col min="12807" max="12807" width="13.5" style="228" customWidth="1"/>
    <col min="12808" max="12814" width="9.59765625" style="228" customWidth="1"/>
    <col min="12815" max="12815" width="11.69921875" style="228" customWidth="1"/>
    <col min="12816" max="12818" width="9.59765625" style="228" customWidth="1"/>
    <col min="12819" max="12819" width="0" style="228" hidden="1" customWidth="1"/>
    <col min="12820" max="12823" width="9.59765625" style="228" customWidth="1"/>
    <col min="12824" max="13057" width="8.19921875" style="228"/>
    <col min="13058" max="13058" width="6.69921875" style="228" customWidth="1"/>
    <col min="13059" max="13059" width="31.5" style="228" customWidth="1"/>
    <col min="13060" max="13060" width="8.19921875" style="228"/>
    <col min="13061" max="13062" width="0" style="228" hidden="1" customWidth="1"/>
    <col min="13063" max="13063" width="13.5" style="228" customWidth="1"/>
    <col min="13064" max="13070" width="9.59765625" style="228" customWidth="1"/>
    <col min="13071" max="13071" width="11.69921875" style="228" customWidth="1"/>
    <col min="13072" max="13074" width="9.59765625" style="228" customWidth="1"/>
    <col min="13075" max="13075" width="0" style="228" hidden="1" customWidth="1"/>
    <col min="13076" max="13079" width="9.59765625" style="228" customWidth="1"/>
    <col min="13080" max="13313" width="8.19921875" style="228"/>
    <col min="13314" max="13314" width="6.69921875" style="228" customWidth="1"/>
    <col min="13315" max="13315" width="31.5" style="228" customWidth="1"/>
    <col min="13316" max="13316" width="8.19921875" style="228"/>
    <col min="13317" max="13318" width="0" style="228" hidden="1" customWidth="1"/>
    <col min="13319" max="13319" width="13.5" style="228" customWidth="1"/>
    <col min="13320" max="13326" width="9.59765625" style="228" customWidth="1"/>
    <col min="13327" max="13327" width="11.69921875" style="228" customWidth="1"/>
    <col min="13328" max="13330" width="9.59765625" style="228" customWidth="1"/>
    <col min="13331" max="13331" width="0" style="228" hidden="1" customWidth="1"/>
    <col min="13332" max="13335" width="9.59765625" style="228" customWidth="1"/>
    <col min="13336" max="13569" width="8.19921875" style="228"/>
    <col min="13570" max="13570" width="6.69921875" style="228" customWidth="1"/>
    <col min="13571" max="13571" width="31.5" style="228" customWidth="1"/>
    <col min="13572" max="13572" width="8.19921875" style="228"/>
    <col min="13573" max="13574" width="0" style="228" hidden="1" customWidth="1"/>
    <col min="13575" max="13575" width="13.5" style="228" customWidth="1"/>
    <col min="13576" max="13582" width="9.59765625" style="228" customWidth="1"/>
    <col min="13583" max="13583" width="11.69921875" style="228" customWidth="1"/>
    <col min="13584" max="13586" width="9.59765625" style="228" customWidth="1"/>
    <col min="13587" max="13587" width="0" style="228" hidden="1" customWidth="1"/>
    <col min="13588" max="13591" width="9.59765625" style="228" customWidth="1"/>
    <col min="13592" max="13825" width="8.19921875" style="228"/>
    <col min="13826" max="13826" width="6.69921875" style="228" customWidth="1"/>
    <col min="13827" max="13827" width="31.5" style="228" customWidth="1"/>
    <col min="13828" max="13828" width="8.19921875" style="228"/>
    <col min="13829" max="13830" width="0" style="228" hidden="1" customWidth="1"/>
    <col min="13831" max="13831" width="13.5" style="228" customWidth="1"/>
    <col min="13832" max="13838" width="9.59765625" style="228" customWidth="1"/>
    <col min="13839" max="13839" width="11.69921875" style="228" customWidth="1"/>
    <col min="13840" max="13842" width="9.59765625" style="228" customWidth="1"/>
    <col min="13843" max="13843" width="0" style="228" hidden="1" customWidth="1"/>
    <col min="13844" max="13847" width="9.59765625" style="228" customWidth="1"/>
    <col min="13848" max="14081" width="8.19921875" style="228"/>
    <col min="14082" max="14082" width="6.69921875" style="228" customWidth="1"/>
    <col min="14083" max="14083" width="31.5" style="228" customWidth="1"/>
    <col min="14084" max="14084" width="8.19921875" style="228"/>
    <col min="14085" max="14086" width="0" style="228" hidden="1" customWidth="1"/>
    <col min="14087" max="14087" width="13.5" style="228" customWidth="1"/>
    <col min="14088" max="14094" width="9.59765625" style="228" customWidth="1"/>
    <col min="14095" max="14095" width="11.69921875" style="228" customWidth="1"/>
    <col min="14096" max="14098" width="9.59765625" style="228" customWidth="1"/>
    <col min="14099" max="14099" width="0" style="228" hidden="1" customWidth="1"/>
    <col min="14100" max="14103" width="9.59765625" style="228" customWidth="1"/>
    <col min="14104" max="14337" width="8.19921875" style="228"/>
    <col min="14338" max="14338" width="6.69921875" style="228" customWidth="1"/>
    <col min="14339" max="14339" width="31.5" style="228" customWidth="1"/>
    <col min="14340" max="14340" width="8.19921875" style="228"/>
    <col min="14341" max="14342" width="0" style="228" hidden="1" customWidth="1"/>
    <col min="14343" max="14343" width="13.5" style="228" customWidth="1"/>
    <col min="14344" max="14350" width="9.59765625" style="228" customWidth="1"/>
    <col min="14351" max="14351" width="11.69921875" style="228" customWidth="1"/>
    <col min="14352" max="14354" width="9.59765625" style="228" customWidth="1"/>
    <col min="14355" max="14355" width="0" style="228" hidden="1" customWidth="1"/>
    <col min="14356" max="14359" width="9.59765625" style="228" customWidth="1"/>
    <col min="14360" max="14593" width="8.19921875" style="228"/>
    <col min="14594" max="14594" width="6.69921875" style="228" customWidth="1"/>
    <col min="14595" max="14595" width="31.5" style="228" customWidth="1"/>
    <col min="14596" max="14596" width="8.19921875" style="228"/>
    <col min="14597" max="14598" width="0" style="228" hidden="1" customWidth="1"/>
    <col min="14599" max="14599" width="13.5" style="228" customWidth="1"/>
    <col min="14600" max="14606" width="9.59765625" style="228" customWidth="1"/>
    <col min="14607" max="14607" width="11.69921875" style="228" customWidth="1"/>
    <col min="14608" max="14610" width="9.59765625" style="228" customWidth="1"/>
    <col min="14611" max="14611" width="0" style="228" hidden="1" customWidth="1"/>
    <col min="14612" max="14615" width="9.59765625" style="228" customWidth="1"/>
    <col min="14616" max="14849" width="8.19921875" style="228"/>
    <col min="14850" max="14850" width="6.69921875" style="228" customWidth="1"/>
    <col min="14851" max="14851" width="31.5" style="228" customWidth="1"/>
    <col min="14852" max="14852" width="8.19921875" style="228"/>
    <col min="14853" max="14854" width="0" style="228" hidden="1" customWidth="1"/>
    <col min="14855" max="14855" width="13.5" style="228" customWidth="1"/>
    <col min="14856" max="14862" width="9.59765625" style="228" customWidth="1"/>
    <col min="14863" max="14863" width="11.69921875" style="228" customWidth="1"/>
    <col min="14864" max="14866" width="9.59765625" style="228" customWidth="1"/>
    <col min="14867" max="14867" width="0" style="228" hidden="1" customWidth="1"/>
    <col min="14868" max="14871" width="9.59765625" style="228" customWidth="1"/>
    <col min="14872" max="15105" width="8.19921875" style="228"/>
    <col min="15106" max="15106" width="6.69921875" style="228" customWidth="1"/>
    <col min="15107" max="15107" width="31.5" style="228" customWidth="1"/>
    <col min="15108" max="15108" width="8.19921875" style="228"/>
    <col min="15109" max="15110" width="0" style="228" hidden="1" customWidth="1"/>
    <col min="15111" max="15111" width="13.5" style="228" customWidth="1"/>
    <col min="15112" max="15118" width="9.59765625" style="228" customWidth="1"/>
    <col min="15119" max="15119" width="11.69921875" style="228" customWidth="1"/>
    <col min="15120" max="15122" width="9.59765625" style="228" customWidth="1"/>
    <col min="15123" max="15123" width="0" style="228" hidden="1" customWidth="1"/>
    <col min="15124" max="15127" width="9.59765625" style="228" customWidth="1"/>
    <col min="15128" max="15361" width="8.19921875" style="228"/>
    <col min="15362" max="15362" width="6.69921875" style="228" customWidth="1"/>
    <col min="15363" max="15363" width="31.5" style="228" customWidth="1"/>
    <col min="15364" max="15364" width="8.19921875" style="228"/>
    <col min="15365" max="15366" width="0" style="228" hidden="1" customWidth="1"/>
    <col min="15367" max="15367" width="13.5" style="228" customWidth="1"/>
    <col min="15368" max="15374" width="9.59765625" style="228" customWidth="1"/>
    <col min="15375" max="15375" width="11.69921875" style="228" customWidth="1"/>
    <col min="15376" max="15378" width="9.59765625" style="228" customWidth="1"/>
    <col min="15379" max="15379" width="0" style="228" hidden="1" customWidth="1"/>
    <col min="15380" max="15383" width="9.59765625" style="228" customWidth="1"/>
    <col min="15384" max="15617" width="8.19921875" style="228"/>
    <col min="15618" max="15618" width="6.69921875" style="228" customWidth="1"/>
    <col min="15619" max="15619" width="31.5" style="228" customWidth="1"/>
    <col min="15620" max="15620" width="8.19921875" style="228"/>
    <col min="15621" max="15622" width="0" style="228" hidden="1" customWidth="1"/>
    <col min="15623" max="15623" width="13.5" style="228" customWidth="1"/>
    <col min="15624" max="15630" width="9.59765625" style="228" customWidth="1"/>
    <col min="15631" max="15631" width="11.69921875" style="228" customWidth="1"/>
    <col min="15632" max="15634" width="9.59765625" style="228" customWidth="1"/>
    <col min="15635" max="15635" width="0" style="228" hidden="1" customWidth="1"/>
    <col min="15636" max="15639" width="9.59765625" style="228" customWidth="1"/>
    <col min="15640" max="15873" width="8.19921875" style="228"/>
    <col min="15874" max="15874" width="6.69921875" style="228" customWidth="1"/>
    <col min="15875" max="15875" width="31.5" style="228" customWidth="1"/>
    <col min="15876" max="15876" width="8.19921875" style="228"/>
    <col min="15877" max="15878" width="0" style="228" hidden="1" customWidth="1"/>
    <col min="15879" max="15879" width="13.5" style="228" customWidth="1"/>
    <col min="15880" max="15886" width="9.59765625" style="228" customWidth="1"/>
    <col min="15887" max="15887" width="11.69921875" style="228" customWidth="1"/>
    <col min="15888" max="15890" width="9.59765625" style="228" customWidth="1"/>
    <col min="15891" max="15891" width="0" style="228" hidden="1" customWidth="1"/>
    <col min="15892" max="15895" width="9.59765625" style="228" customWidth="1"/>
    <col min="15896" max="16129" width="8.19921875" style="228"/>
    <col min="16130" max="16130" width="6.69921875" style="228" customWidth="1"/>
    <col min="16131" max="16131" width="31.5" style="228" customWidth="1"/>
    <col min="16132" max="16132" width="8.19921875" style="228"/>
    <col min="16133" max="16134" width="0" style="228" hidden="1" customWidth="1"/>
    <col min="16135" max="16135" width="13.5" style="228" customWidth="1"/>
    <col min="16136" max="16142" width="9.59765625" style="228" customWidth="1"/>
    <col min="16143" max="16143" width="11.69921875" style="228" customWidth="1"/>
    <col min="16144" max="16146" width="9.59765625" style="228" customWidth="1"/>
    <col min="16147" max="16147" width="0" style="228" hidden="1" customWidth="1"/>
    <col min="16148" max="16151" width="9.59765625" style="228" customWidth="1"/>
    <col min="16152" max="16384" width="8.19921875" style="228"/>
  </cols>
  <sheetData>
    <row r="1" spans="1:23" x14ac:dyDescent="0.3">
      <c r="A1" s="227" t="s">
        <v>3032</v>
      </c>
      <c r="F1" s="68">
        <v>0</v>
      </c>
      <c r="H1" s="68">
        <v>0</v>
      </c>
      <c r="I1" s="68">
        <v>0</v>
      </c>
      <c r="J1" s="68">
        <v>0</v>
      </c>
      <c r="K1" s="68">
        <v>0</v>
      </c>
      <c r="L1" s="68">
        <v>0</v>
      </c>
      <c r="M1" s="68">
        <v>0</v>
      </c>
      <c r="N1" s="68">
        <v>0</v>
      </c>
      <c r="O1" s="68">
        <v>0</v>
      </c>
      <c r="P1" s="68">
        <v>0</v>
      </c>
      <c r="Q1" s="68">
        <v>0</v>
      </c>
      <c r="R1" s="68">
        <v>0</v>
      </c>
      <c r="S1" s="68">
        <v>0</v>
      </c>
      <c r="T1" s="68">
        <v>0</v>
      </c>
      <c r="U1" s="68">
        <v>0</v>
      </c>
      <c r="V1" s="68">
        <v>0</v>
      </c>
      <c r="W1" s="68">
        <v>0</v>
      </c>
    </row>
    <row r="2" spans="1:23" x14ac:dyDescent="0.3">
      <c r="A2" s="322" t="s">
        <v>3016</v>
      </c>
      <c r="B2" s="322"/>
      <c r="C2" s="322"/>
      <c r="D2" s="322"/>
      <c r="E2" s="322"/>
      <c r="F2" s="322"/>
      <c r="G2" s="322"/>
      <c r="H2" s="322"/>
      <c r="I2" s="322"/>
      <c r="J2" s="322"/>
      <c r="K2" s="322"/>
      <c r="L2" s="322"/>
      <c r="M2" s="322"/>
      <c r="N2" s="322"/>
      <c r="O2" s="322"/>
      <c r="P2" s="322"/>
      <c r="Q2" s="322"/>
      <c r="R2" s="322"/>
      <c r="S2" s="322"/>
      <c r="T2" s="322"/>
      <c r="U2" s="322"/>
      <c r="V2" s="322"/>
      <c r="W2" s="322"/>
    </row>
    <row r="3" spans="1:23" x14ac:dyDescent="0.3">
      <c r="A3" s="323" t="s">
        <v>193</v>
      </c>
      <c r="B3" s="323"/>
      <c r="C3" s="323"/>
      <c r="D3" s="323"/>
      <c r="E3" s="323"/>
      <c r="F3" s="323"/>
      <c r="G3" s="323"/>
      <c r="H3" s="323"/>
      <c r="I3" s="323"/>
      <c r="J3" s="323"/>
      <c r="K3" s="323"/>
      <c r="L3" s="323"/>
      <c r="M3" s="323"/>
      <c r="N3" s="323"/>
      <c r="O3" s="323"/>
      <c r="P3" s="323"/>
      <c r="Q3" s="323"/>
      <c r="R3" s="323"/>
      <c r="S3" s="323"/>
      <c r="T3" s="323"/>
      <c r="U3" s="323"/>
      <c r="V3" s="323"/>
      <c r="W3" s="323"/>
    </row>
    <row r="4" spans="1:23" x14ac:dyDescent="0.3">
      <c r="A4" s="331" t="s">
        <v>0</v>
      </c>
      <c r="B4" s="331"/>
      <c r="C4" s="331"/>
      <c r="D4" s="331"/>
      <c r="E4" s="331"/>
      <c r="F4" s="331"/>
      <c r="G4" s="331"/>
      <c r="H4" s="331"/>
      <c r="I4" s="331"/>
      <c r="J4" s="331"/>
      <c r="K4" s="331"/>
      <c r="L4" s="331"/>
      <c r="M4" s="331"/>
      <c r="N4" s="331"/>
      <c r="O4" s="331"/>
      <c r="P4" s="331"/>
      <c r="Q4" s="331"/>
      <c r="R4" s="331"/>
      <c r="S4" s="331"/>
      <c r="T4" s="331"/>
      <c r="U4" s="331"/>
      <c r="V4" s="331"/>
      <c r="W4" s="331"/>
    </row>
    <row r="5" spans="1:23" hidden="1" x14ac:dyDescent="0.3">
      <c r="A5" s="229"/>
      <c r="B5" s="229"/>
      <c r="C5" s="229"/>
      <c r="D5" s="217"/>
      <c r="E5" s="217"/>
      <c r="F5" s="217"/>
      <c r="G5" s="217"/>
      <c r="H5" s="217">
        <v>1</v>
      </c>
      <c r="I5" s="217">
        <v>2</v>
      </c>
      <c r="J5" s="217">
        <v>3</v>
      </c>
      <c r="K5" s="217">
        <v>4</v>
      </c>
      <c r="L5" s="217">
        <v>5</v>
      </c>
      <c r="M5" s="217">
        <v>6</v>
      </c>
      <c r="N5" s="217">
        <v>7</v>
      </c>
      <c r="O5" s="217">
        <v>8</v>
      </c>
      <c r="P5" s="217">
        <v>9</v>
      </c>
      <c r="Q5" s="217">
        <v>10</v>
      </c>
      <c r="R5" s="217">
        <v>11</v>
      </c>
      <c r="S5" s="218">
        <v>12</v>
      </c>
      <c r="T5" s="218">
        <v>13</v>
      </c>
      <c r="U5" s="218">
        <v>14</v>
      </c>
      <c r="V5" s="218">
        <v>15</v>
      </c>
      <c r="W5" s="218">
        <v>16</v>
      </c>
    </row>
    <row r="6" spans="1:23" ht="15" customHeight="1" x14ac:dyDescent="0.3">
      <c r="A6" s="324" t="s">
        <v>1</v>
      </c>
      <c r="B6" s="324" t="s">
        <v>2</v>
      </c>
      <c r="C6" s="324" t="s">
        <v>3</v>
      </c>
      <c r="D6" s="343" t="s">
        <v>909</v>
      </c>
      <c r="E6" s="343" t="s">
        <v>910</v>
      </c>
      <c r="F6" s="343" t="s">
        <v>4</v>
      </c>
      <c r="G6" s="219"/>
      <c r="H6" s="340" t="s">
        <v>201</v>
      </c>
      <c r="I6" s="341"/>
      <c r="J6" s="341"/>
      <c r="K6" s="341"/>
      <c r="L6" s="341"/>
      <c r="M6" s="341"/>
      <c r="N6" s="341"/>
      <c r="O6" s="341"/>
      <c r="P6" s="341"/>
      <c r="Q6" s="341"/>
      <c r="R6" s="341"/>
      <c r="S6" s="341"/>
      <c r="T6" s="341"/>
      <c r="U6" s="341"/>
      <c r="V6" s="341"/>
      <c r="W6" s="342"/>
    </row>
    <row r="7" spans="1:23" ht="26.4" x14ac:dyDescent="0.3">
      <c r="A7" s="325"/>
      <c r="B7" s="325"/>
      <c r="C7" s="325"/>
      <c r="D7" s="344"/>
      <c r="E7" s="344"/>
      <c r="F7" s="344"/>
      <c r="G7" s="220"/>
      <c r="H7" s="221" t="s">
        <v>5</v>
      </c>
      <c r="I7" s="221" t="s">
        <v>6</v>
      </c>
      <c r="J7" s="221" t="s">
        <v>7</v>
      </c>
      <c r="K7" s="221" t="s">
        <v>8</v>
      </c>
      <c r="L7" s="221" t="s">
        <v>9</v>
      </c>
      <c r="M7" s="221" t="s">
        <v>10</v>
      </c>
      <c r="N7" s="221" t="s">
        <v>11</v>
      </c>
      <c r="O7" s="221" t="s">
        <v>12</v>
      </c>
      <c r="P7" s="221" t="s">
        <v>13</v>
      </c>
      <c r="Q7" s="221" t="s">
        <v>14</v>
      </c>
      <c r="R7" s="221" t="s">
        <v>15</v>
      </c>
      <c r="S7" s="221" t="s">
        <v>16</v>
      </c>
      <c r="T7" s="221" t="s">
        <v>17</v>
      </c>
      <c r="U7" s="221" t="s">
        <v>18</v>
      </c>
      <c r="V7" s="221" t="s">
        <v>19</v>
      </c>
      <c r="W7" s="221" t="s">
        <v>20</v>
      </c>
    </row>
    <row r="8" spans="1:23" ht="26.4" x14ac:dyDescent="0.3">
      <c r="A8" s="230" t="s">
        <v>21</v>
      </c>
      <c r="B8" s="230" t="s">
        <v>22</v>
      </c>
      <c r="C8" s="230" t="s">
        <v>23</v>
      </c>
      <c r="D8" s="222" t="s">
        <v>200</v>
      </c>
      <c r="E8" s="222" t="s">
        <v>24</v>
      </c>
      <c r="F8" s="222" t="s">
        <v>1216</v>
      </c>
      <c r="G8" s="222"/>
      <c r="H8" s="222" t="s">
        <v>24</v>
      </c>
      <c r="I8" s="222" t="s">
        <v>25</v>
      </c>
      <c r="J8" s="222" t="s">
        <v>26</v>
      </c>
      <c r="K8" s="222" t="s">
        <v>27</v>
      </c>
      <c r="L8" s="222" t="s">
        <v>203</v>
      </c>
      <c r="M8" s="222" t="s">
        <v>28</v>
      </c>
      <c r="N8" s="222" t="s">
        <v>29</v>
      </c>
      <c r="O8" s="222" t="s">
        <v>204</v>
      </c>
      <c r="P8" s="222" t="s">
        <v>30</v>
      </c>
      <c r="Q8" s="222" t="s">
        <v>31</v>
      </c>
      <c r="R8" s="222" t="s">
        <v>32</v>
      </c>
      <c r="S8" s="222" t="s">
        <v>33</v>
      </c>
      <c r="T8" s="222" t="s">
        <v>34</v>
      </c>
      <c r="U8" s="222" t="s">
        <v>35</v>
      </c>
      <c r="V8" s="222" t="s">
        <v>36</v>
      </c>
      <c r="W8" s="222" t="s">
        <v>2838</v>
      </c>
    </row>
    <row r="9" spans="1:23" x14ac:dyDescent="0.3">
      <c r="A9" s="231"/>
      <c r="B9" s="231" t="s">
        <v>37</v>
      </c>
      <c r="C9" s="231"/>
      <c r="D9" s="223">
        <v>0</v>
      </c>
      <c r="E9" s="223"/>
      <c r="F9" s="223">
        <v>40803.699999999997</v>
      </c>
      <c r="G9" s="223">
        <v>100</v>
      </c>
      <c r="H9" s="224">
        <v>1442.3999999999999</v>
      </c>
      <c r="I9" s="224">
        <v>2012.19</v>
      </c>
      <c r="J9" s="224">
        <v>1204.33</v>
      </c>
      <c r="K9" s="224">
        <v>2292.0749999999998</v>
      </c>
      <c r="L9" s="224">
        <v>1108.8599999999999</v>
      </c>
      <c r="M9" s="224">
        <v>1776.67</v>
      </c>
      <c r="N9" s="224">
        <v>3932.32</v>
      </c>
      <c r="O9" s="224">
        <v>3655.85</v>
      </c>
      <c r="P9" s="224">
        <v>2089.38</v>
      </c>
      <c r="Q9" s="224">
        <v>3446.8799999999997</v>
      </c>
      <c r="R9" s="224">
        <v>6240.6200000000008</v>
      </c>
      <c r="S9" s="224">
        <v>0</v>
      </c>
      <c r="T9" s="224">
        <v>4603.0600000000004</v>
      </c>
      <c r="U9" s="224">
        <v>1360.96</v>
      </c>
      <c r="V9" s="224">
        <v>1344.2100000000003</v>
      </c>
      <c r="W9" s="224">
        <v>4293.8949999999995</v>
      </c>
    </row>
    <row r="10" spans="1:23" s="235" customFormat="1" ht="14.4" x14ac:dyDescent="0.3">
      <c r="A10" s="232">
        <v>1</v>
      </c>
      <c r="B10" s="233" t="s">
        <v>38</v>
      </c>
      <c r="C10" s="234" t="s">
        <v>39</v>
      </c>
      <c r="D10" s="223"/>
      <c r="E10" s="223">
        <v>32338.486499999999</v>
      </c>
      <c r="F10" s="223">
        <v>32338.486499999999</v>
      </c>
      <c r="G10" s="223">
        <v>79.25</v>
      </c>
      <c r="H10" s="224">
        <v>989.49</v>
      </c>
      <c r="I10" s="224">
        <v>1601.07</v>
      </c>
      <c r="J10" s="224">
        <v>793.72</v>
      </c>
      <c r="K10" s="224">
        <v>1265.0534</v>
      </c>
      <c r="L10" s="224">
        <v>804.75</v>
      </c>
      <c r="M10" s="224">
        <v>1482.65</v>
      </c>
      <c r="N10" s="224">
        <v>3633.77</v>
      </c>
      <c r="O10" s="224">
        <v>2326.1080999999999</v>
      </c>
      <c r="P10" s="224">
        <v>1434.6600000000003</v>
      </c>
      <c r="Q10" s="224">
        <v>3091.9399999999996</v>
      </c>
      <c r="R10" s="224">
        <v>5758.1500000000005</v>
      </c>
      <c r="S10" s="224">
        <v>0</v>
      </c>
      <c r="T10" s="224">
        <v>3547.2000000000003</v>
      </c>
      <c r="U10" s="224">
        <v>915.06999999999994</v>
      </c>
      <c r="V10" s="224">
        <v>784.40000000000009</v>
      </c>
      <c r="W10" s="224">
        <v>3910.4549999999999</v>
      </c>
    </row>
    <row r="11" spans="1:23" x14ac:dyDescent="0.3">
      <c r="A11" s="232"/>
      <c r="B11" s="236" t="s">
        <v>40</v>
      </c>
      <c r="C11" s="234"/>
      <c r="D11" s="225"/>
      <c r="E11" s="225">
        <v>0</v>
      </c>
      <c r="F11" s="225"/>
      <c r="G11" s="225"/>
      <c r="H11" s="226"/>
      <c r="I11" s="226"/>
      <c r="J11" s="226"/>
      <c r="K11" s="226"/>
      <c r="L11" s="226"/>
      <c r="M11" s="226"/>
      <c r="N11" s="226"/>
      <c r="O11" s="226"/>
      <c r="P11" s="226"/>
      <c r="Q11" s="226"/>
      <c r="R11" s="226"/>
      <c r="S11" s="226"/>
      <c r="T11" s="226"/>
      <c r="U11" s="226"/>
      <c r="V11" s="226"/>
      <c r="W11" s="226"/>
    </row>
    <row r="12" spans="1:23" x14ac:dyDescent="0.3">
      <c r="A12" s="237" t="s">
        <v>41</v>
      </c>
      <c r="B12" s="238" t="s">
        <v>42</v>
      </c>
      <c r="C12" s="239" t="s">
        <v>43</v>
      </c>
      <c r="D12" s="225"/>
      <c r="E12" s="225">
        <v>4445.6484000000009</v>
      </c>
      <c r="F12" s="225">
        <v>4445.6484000000009</v>
      </c>
      <c r="G12" s="225"/>
      <c r="H12" s="226">
        <v>167.89</v>
      </c>
      <c r="I12" s="226">
        <v>204.96</v>
      </c>
      <c r="J12" s="226">
        <v>389.69</v>
      </c>
      <c r="K12" s="226">
        <v>238.43839999999997</v>
      </c>
      <c r="L12" s="226">
        <v>401.63</v>
      </c>
      <c r="M12" s="226">
        <v>344.13</v>
      </c>
      <c r="N12" s="226">
        <v>375.83</v>
      </c>
      <c r="O12" s="226">
        <v>434.21</v>
      </c>
      <c r="P12" s="226">
        <v>427.92</v>
      </c>
      <c r="Q12" s="226">
        <v>184.15</v>
      </c>
      <c r="R12" s="226">
        <v>264.53999999999996</v>
      </c>
      <c r="S12" s="226">
        <v>0</v>
      </c>
      <c r="T12" s="226">
        <v>368.74</v>
      </c>
      <c r="U12" s="226">
        <v>304.33999999999997</v>
      </c>
      <c r="V12" s="226">
        <v>146.67000000000002</v>
      </c>
      <c r="W12" s="226">
        <v>192.51</v>
      </c>
    </row>
    <row r="13" spans="1:23" x14ac:dyDescent="0.3">
      <c r="A13" s="237"/>
      <c r="B13" s="240" t="s">
        <v>44</v>
      </c>
      <c r="C13" s="241" t="s">
        <v>45</v>
      </c>
      <c r="D13" s="225"/>
      <c r="E13" s="225">
        <v>2507.3484000000003</v>
      </c>
      <c r="F13" s="225">
        <v>2507.3484000000003</v>
      </c>
      <c r="G13" s="225"/>
      <c r="H13" s="226">
        <v>118.83000000000001</v>
      </c>
      <c r="I13" s="226">
        <v>146.33000000000001</v>
      </c>
      <c r="J13" s="226">
        <v>384.35</v>
      </c>
      <c r="K13" s="226">
        <v>130.00839999999999</v>
      </c>
      <c r="L13" s="226">
        <v>397.82</v>
      </c>
      <c r="M13" s="226">
        <v>344.27</v>
      </c>
      <c r="N13" s="226">
        <v>314.95</v>
      </c>
      <c r="O13" s="226">
        <v>12.68</v>
      </c>
      <c r="P13" s="226">
        <v>349.78000000000003</v>
      </c>
      <c r="Q13" s="226">
        <v>1.26</v>
      </c>
      <c r="R13" s="226">
        <v>3.4</v>
      </c>
      <c r="S13" s="226">
        <v>0</v>
      </c>
      <c r="T13" s="226">
        <v>0</v>
      </c>
      <c r="U13" s="226">
        <v>182.35</v>
      </c>
      <c r="V13" s="226">
        <v>121.32000000000002</v>
      </c>
      <c r="W13" s="226">
        <v>0</v>
      </c>
    </row>
    <row r="14" spans="1:23" x14ac:dyDescent="0.3">
      <c r="A14" s="237" t="s">
        <v>46</v>
      </c>
      <c r="B14" s="238" t="s">
        <v>47</v>
      </c>
      <c r="C14" s="239" t="s">
        <v>48</v>
      </c>
      <c r="D14" s="225"/>
      <c r="E14" s="225">
        <v>10299.498099999999</v>
      </c>
      <c r="F14" s="225">
        <v>10299.498099999999</v>
      </c>
      <c r="G14" s="225"/>
      <c r="H14" s="226">
        <v>279.37</v>
      </c>
      <c r="I14" s="226">
        <v>402.55</v>
      </c>
      <c r="J14" s="226">
        <v>201.06</v>
      </c>
      <c r="K14" s="226">
        <v>644.67999999999995</v>
      </c>
      <c r="L14" s="226">
        <v>325.32</v>
      </c>
      <c r="M14" s="226">
        <v>282.76</v>
      </c>
      <c r="N14" s="226">
        <v>578.15</v>
      </c>
      <c r="O14" s="226">
        <v>712.38810000000001</v>
      </c>
      <c r="P14" s="226">
        <v>748.03</v>
      </c>
      <c r="Q14" s="226">
        <v>870.23</v>
      </c>
      <c r="R14" s="226">
        <v>2093.0299999999997</v>
      </c>
      <c r="S14" s="226">
        <v>0</v>
      </c>
      <c r="T14" s="226">
        <v>1401.49</v>
      </c>
      <c r="U14" s="226">
        <v>420.32</v>
      </c>
      <c r="V14" s="226">
        <v>407.88000000000005</v>
      </c>
      <c r="W14" s="226">
        <v>932.24</v>
      </c>
    </row>
    <row r="15" spans="1:23" x14ac:dyDescent="0.3">
      <c r="A15" s="237" t="s">
        <v>49</v>
      </c>
      <c r="B15" s="238" t="s">
        <v>50</v>
      </c>
      <c r="C15" s="239" t="s">
        <v>51</v>
      </c>
      <c r="D15" s="225"/>
      <c r="E15" s="225">
        <v>3927.17</v>
      </c>
      <c r="F15" s="225">
        <v>3927.17</v>
      </c>
      <c r="G15" s="225"/>
      <c r="H15" s="226">
        <v>22.88</v>
      </c>
      <c r="I15" s="226">
        <v>26.29</v>
      </c>
      <c r="J15" s="226">
        <v>34.669999999999995</v>
      </c>
      <c r="K15" s="226">
        <v>48.844999999999999</v>
      </c>
      <c r="L15" s="226">
        <v>10.129999999999999</v>
      </c>
      <c r="M15" s="226">
        <v>23.39</v>
      </c>
      <c r="N15" s="226">
        <v>109.57000000000001</v>
      </c>
      <c r="O15" s="226">
        <v>160.66999999999999</v>
      </c>
      <c r="P15" s="226">
        <v>34.65</v>
      </c>
      <c r="Q15" s="226">
        <v>1126.6099999999999</v>
      </c>
      <c r="R15" s="226">
        <v>1167.81</v>
      </c>
      <c r="S15" s="226">
        <v>0</v>
      </c>
      <c r="T15" s="226">
        <v>13.379999999999999</v>
      </c>
      <c r="U15" s="226">
        <v>105.78</v>
      </c>
      <c r="V15" s="226">
        <v>11.72</v>
      </c>
      <c r="W15" s="226">
        <v>1030.7750000000001</v>
      </c>
    </row>
    <row r="16" spans="1:23" x14ac:dyDescent="0.3">
      <c r="A16" s="237" t="s">
        <v>52</v>
      </c>
      <c r="B16" s="238" t="s">
        <v>53</v>
      </c>
      <c r="C16" s="239" t="s">
        <v>54</v>
      </c>
      <c r="D16" s="225"/>
      <c r="E16" s="225">
        <v>376.57</v>
      </c>
      <c r="F16" s="225">
        <v>376.57</v>
      </c>
      <c r="G16" s="225"/>
      <c r="H16" s="226">
        <v>0</v>
      </c>
      <c r="I16" s="226">
        <v>0</v>
      </c>
      <c r="J16" s="226">
        <v>0</v>
      </c>
      <c r="K16" s="226">
        <v>152.83000000000001</v>
      </c>
      <c r="L16" s="226">
        <v>0</v>
      </c>
      <c r="M16" s="226">
        <v>0</v>
      </c>
      <c r="N16" s="226">
        <v>171.22</v>
      </c>
      <c r="O16" s="226">
        <v>9.81</v>
      </c>
      <c r="P16" s="226">
        <v>0</v>
      </c>
      <c r="Q16" s="226">
        <v>0</v>
      </c>
      <c r="R16" s="226">
        <v>42.71</v>
      </c>
      <c r="S16" s="226">
        <v>0</v>
      </c>
      <c r="T16" s="226">
        <v>0</v>
      </c>
      <c r="U16" s="226">
        <v>0</v>
      </c>
      <c r="V16" s="226">
        <v>0</v>
      </c>
      <c r="W16" s="226">
        <v>0</v>
      </c>
    </row>
    <row r="17" spans="1:24" x14ac:dyDescent="0.3">
      <c r="A17" s="237" t="s">
        <v>55</v>
      </c>
      <c r="B17" s="238" t="s">
        <v>56</v>
      </c>
      <c r="C17" s="239" t="s">
        <v>57</v>
      </c>
      <c r="D17" s="225"/>
      <c r="E17" s="225">
        <v>0</v>
      </c>
      <c r="F17" s="225">
        <v>0</v>
      </c>
      <c r="G17" s="225"/>
      <c r="H17" s="226">
        <v>0</v>
      </c>
      <c r="I17" s="226">
        <v>0</v>
      </c>
      <c r="J17" s="226">
        <v>0</v>
      </c>
      <c r="K17" s="226">
        <v>0</v>
      </c>
      <c r="L17" s="226">
        <v>0</v>
      </c>
      <c r="M17" s="226">
        <v>0</v>
      </c>
      <c r="N17" s="226">
        <v>0</v>
      </c>
      <c r="O17" s="226">
        <v>0</v>
      </c>
      <c r="P17" s="226">
        <v>0</v>
      </c>
      <c r="Q17" s="226">
        <v>0</v>
      </c>
      <c r="R17" s="226">
        <v>0</v>
      </c>
      <c r="S17" s="226">
        <v>0</v>
      </c>
      <c r="T17" s="226">
        <v>0</v>
      </c>
      <c r="U17" s="226">
        <v>0</v>
      </c>
      <c r="V17" s="226">
        <v>0</v>
      </c>
      <c r="W17" s="226">
        <v>0</v>
      </c>
    </row>
    <row r="18" spans="1:24" x14ac:dyDescent="0.3">
      <c r="A18" s="237" t="s">
        <v>58</v>
      </c>
      <c r="B18" s="238" t="s">
        <v>59</v>
      </c>
      <c r="C18" s="239" t="s">
        <v>60</v>
      </c>
      <c r="D18" s="225"/>
      <c r="E18" s="225">
        <v>12650.29</v>
      </c>
      <c r="F18" s="225">
        <v>12650.29</v>
      </c>
      <c r="G18" s="225"/>
      <c r="H18" s="226">
        <v>519.21</v>
      </c>
      <c r="I18" s="226">
        <v>960.49</v>
      </c>
      <c r="J18" s="226">
        <v>115.48</v>
      </c>
      <c r="K18" s="226">
        <v>66.08</v>
      </c>
      <c r="L18" s="226">
        <v>67.67</v>
      </c>
      <c r="M18" s="226">
        <v>832.37</v>
      </c>
      <c r="N18" s="226">
        <v>2398.27</v>
      </c>
      <c r="O18" s="226">
        <v>852.16000000000008</v>
      </c>
      <c r="P18" s="226">
        <v>93.43</v>
      </c>
      <c r="Q18" s="226">
        <v>910.95</v>
      </c>
      <c r="R18" s="226">
        <v>2189.5</v>
      </c>
      <c r="S18" s="226">
        <v>0</v>
      </c>
      <c r="T18" s="226">
        <v>1708.63</v>
      </c>
      <c r="U18" s="226">
        <v>83.43</v>
      </c>
      <c r="V18" s="226">
        <v>97.72999999999999</v>
      </c>
      <c r="W18" s="226">
        <v>1754.8899999999999</v>
      </c>
    </row>
    <row r="19" spans="1:24" ht="26.4" x14ac:dyDescent="0.3">
      <c r="A19" s="237"/>
      <c r="B19" s="242" t="s">
        <v>1217</v>
      </c>
      <c r="C19" s="243" t="s">
        <v>62</v>
      </c>
      <c r="D19" s="225"/>
      <c r="E19" s="225">
        <v>0</v>
      </c>
      <c r="F19" s="225">
        <v>0</v>
      </c>
      <c r="G19" s="225"/>
      <c r="H19" s="226">
        <v>0</v>
      </c>
      <c r="I19" s="226">
        <v>0</v>
      </c>
      <c r="J19" s="226">
        <v>0</v>
      </c>
      <c r="K19" s="226">
        <v>0</v>
      </c>
      <c r="L19" s="226">
        <v>0</v>
      </c>
      <c r="M19" s="226">
        <v>0</v>
      </c>
      <c r="N19" s="226">
        <v>0</v>
      </c>
      <c r="O19" s="226">
        <v>0</v>
      </c>
      <c r="P19" s="226">
        <v>0</v>
      </c>
      <c r="Q19" s="226">
        <v>0</v>
      </c>
      <c r="R19" s="226">
        <v>0</v>
      </c>
      <c r="S19" s="226">
        <v>0</v>
      </c>
      <c r="T19" s="226">
        <v>0</v>
      </c>
      <c r="U19" s="226">
        <v>0</v>
      </c>
      <c r="V19" s="226">
        <v>0</v>
      </c>
      <c r="W19" s="226">
        <v>0</v>
      </c>
    </row>
    <row r="20" spans="1:24" x14ac:dyDescent="0.3">
      <c r="A20" s="237" t="s">
        <v>63</v>
      </c>
      <c r="B20" s="238" t="s">
        <v>64</v>
      </c>
      <c r="C20" s="239" t="s">
        <v>65</v>
      </c>
      <c r="D20" s="225"/>
      <c r="E20" s="225">
        <v>483.38</v>
      </c>
      <c r="F20" s="225">
        <v>483.38</v>
      </c>
      <c r="G20" s="225"/>
      <c r="H20" s="226">
        <v>0.14000000000000001</v>
      </c>
      <c r="I20" s="226">
        <v>6.78</v>
      </c>
      <c r="J20" s="226">
        <v>52.82</v>
      </c>
      <c r="K20" s="226">
        <v>113.72</v>
      </c>
      <c r="L20" s="226">
        <v>0</v>
      </c>
      <c r="M20" s="226">
        <v>0</v>
      </c>
      <c r="N20" s="226">
        <v>0.5</v>
      </c>
      <c r="O20" s="226">
        <v>122.38</v>
      </c>
      <c r="P20" s="226">
        <v>130.63</v>
      </c>
      <c r="Q20" s="226">
        <v>0</v>
      </c>
      <c r="R20" s="226">
        <v>0.56000000000000005</v>
      </c>
      <c r="S20" s="226">
        <v>0</v>
      </c>
      <c r="T20" s="226">
        <v>54.65</v>
      </c>
      <c r="U20" s="226">
        <v>1.2</v>
      </c>
      <c r="V20" s="226">
        <v>0</v>
      </c>
      <c r="W20" s="226">
        <v>0</v>
      </c>
    </row>
    <row r="21" spans="1:24" s="235" customFormat="1" ht="14.4" x14ac:dyDescent="0.3">
      <c r="A21" s="237" t="s">
        <v>66</v>
      </c>
      <c r="B21" s="238" t="s">
        <v>67</v>
      </c>
      <c r="C21" s="239" t="s">
        <v>68</v>
      </c>
      <c r="D21" s="223"/>
      <c r="E21" s="223">
        <v>0</v>
      </c>
      <c r="F21" s="225">
        <v>0</v>
      </c>
      <c r="G21" s="225"/>
      <c r="H21" s="226">
        <v>0</v>
      </c>
      <c r="I21" s="226">
        <v>0</v>
      </c>
      <c r="J21" s="226">
        <v>0</v>
      </c>
      <c r="K21" s="226">
        <v>0</v>
      </c>
      <c r="L21" s="226">
        <v>0</v>
      </c>
      <c r="M21" s="226">
        <v>0</v>
      </c>
      <c r="N21" s="226">
        <v>0</v>
      </c>
      <c r="O21" s="226">
        <v>0</v>
      </c>
      <c r="P21" s="226">
        <v>0</v>
      </c>
      <c r="Q21" s="226">
        <v>0</v>
      </c>
      <c r="R21" s="226">
        <v>0</v>
      </c>
      <c r="S21" s="226">
        <v>0</v>
      </c>
      <c r="T21" s="226">
        <v>0</v>
      </c>
      <c r="U21" s="226">
        <v>0</v>
      </c>
      <c r="V21" s="226">
        <v>0</v>
      </c>
      <c r="W21" s="226">
        <v>0</v>
      </c>
      <c r="X21" s="235">
        <v>0</v>
      </c>
    </row>
    <row r="22" spans="1:24" x14ac:dyDescent="0.3">
      <c r="A22" s="237" t="s">
        <v>69</v>
      </c>
      <c r="B22" s="238" t="s">
        <v>70</v>
      </c>
      <c r="C22" s="239" t="s">
        <v>71</v>
      </c>
      <c r="D22" s="225"/>
      <c r="E22" s="225">
        <v>155.93</v>
      </c>
      <c r="F22" s="225">
        <v>155.93</v>
      </c>
      <c r="G22" s="225"/>
      <c r="H22" s="226">
        <v>0</v>
      </c>
      <c r="I22" s="226">
        <v>0</v>
      </c>
      <c r="J22" s="226">
        <v>0</v>
      </c>
      <c r="K22" s="226">
        <v>0.46</v>
      </c>
      <c r="L22" s="226">
        <v>0</v>
      </c>
      <c r="M22" s="226">
        <v>0</v>
      </c>
      <c r="N22" s="226">
        <v>0.23</v>
      </c>
      <c r="O22" s="226">
        <v>34.49</v>
      </c>
      <c r="P22" s="226">
        <v>0</v>
      </c>
      <c r="Q22" s="226">
        <v>0</v>
      </c>
      <c r="R22" s="226">
        <v>0</v>
      </c>
      <c r="S22" s="226">
        <v>0</v>
      </c>
      <c r="T22" s="226">
        <v>0.31</v>
      </c>
      <c r="U22" s="226">
        <v>0</v>
      </c>
      <c r="V22" s="226">
        <v>120.4</v>
      </c>
      <c r="W22" s="226">
        <v>0.04</v>
      </c>
    </row>
    <row r="23" spans="1:24" x14ac:dyDescent="0.3">
      <c r="A23" s="232">
        <v>2</v>
      </c>
      <c r="B23" s="233" t="s">
        <v>72</v>
      </c>
      <c r="C23" s="234" t="s">
        <v>73</v>
      </c>
      <c r="D23" s="225"/>
      <c r="E23" s="225">
        <v>7223.0709799999986</v>
      </c>
      <c r="F23" s="223">
        <v>7223.0709799999986</v>
      </c>
      <c r="G23" s="223">
        <v>17.702000014704549</v>
      </c>
      <c r="H23" s="224">
        <v>378.15</v>
      </c>
      <c r="I23" s="224">
        <v>367.42</v>
      </c>
      <c r="J23" s="224">
        <v>389.05</v>
      </c>
      <c r="K23" s="224">
        <v>689.24159999999995</v>
      </c>
      <c r="L23" s="224">
        <v>223.08999999999997</v>
      </c>
      <c r="M23" s="224">
        <v>263.07</v>
      </c>
      <c r="N23" s="224">
        <v>294.18747999999994</v>
      </c>
      <c r="O23" s="224">
        <v>1182.0119</v>
      </c>
      <c r="P23" s="224">
        <v>650.37999999999988</v>
      </c>
      <c r="Q23" s="224">
        <v>354.94</v>
      </c>
      <c r="R23" s="224">
        <v>428.29000000000008</v>
      </c>
      <c r="S23" s="224">
        <v>0</v>
      </c>
      <c r="T23" s="224">
        <v>807.6099999999999</v>
      </c>
      <c r="U23" s="224">
        <v>379.39</v>
      </c>
      <c r="V23" s="224">
        <v>461.41000000000008</v>
      </c>
      <c r="W23" s="224">
        <v>354.82999999999993</v>
      </c>
    </row>
    <row r="24" spans="1:24" x14ac:dyDescent="0.3">
      <c r="A24" s="239" t="s">
        <v>74</v>
      </c>
      <c r="B24" s="238" t="s">
        <v>143</v>
      </c>
      <c r="C24" s="239" t="s">
        <v>144</v>
      </c>
      <c r="D24" s="225"/>
      <c r="E24" s="225">
        <v>844.15000000000009</v>
      </c>
      <c r="F24" s="225">
        <v>844.15000000000009</v>
      </c>
      <c r="G24" s="225"/>
      <c r="H24" s="226">
        <v>0</v>
      </c>
      <c r="I24" s="226">
        <v>57.769999999999996</v>
      </c>
      <c r="J24" s="226">
        <v>75.66</v>
      </c>
      <c r="K24" s="226">
        <v>93.38</v>
      </c>
      <c r="L24" s="226">
        <v>35.76</v>
      </c>
      <c r="M24" s="226">
        <v>33.369999999999997</v>
      </c>
      <c r="N24" s="226">
        <v>35.25</v>
      </c>
      <c r="O24" s="226">
        <v>117.99</v>
      </c>
      <c r="P24" s="226">
        <v>67.44</v>
      </c>
      <c r="Q24" s="226">
        <v>27.52</v>
      </c>
      <c r="R24" s="226">
        <v>55.629999999999995</v>
      </c>
      <c r="S24" s="226">
        <v>0</v>
      </c>
      <c r="T24" s="226">
        <v>52.45</v>
      </c>
      <c r="U24" s="226">
        <v>79.33</v>
      </c>
      <c r="V24" s="226">
        <v>76.829999999999984</v>
      </c>
      <c r="W24" s="226">
        <v>35.770000000000003</v>
      </c>
    </row>
    <row r="25" spans="1:24" x14ac:dyDescent="0.3">
      <c r="A25" s="239" t="s">
        <v>77</v>
      </c>
      <c r="B25" s="238" t="s">
        <v>146</v>
      </c>
      <c r="C25" s="239" t="s">
        <v>147</v>
      </c>
      <c r="D25" s="225"/>
      <c r="E25" s="225">
        <v>51.750000000000007</v>
      </c>
      <c r="F25" s="225">
        <v>51.750000000000007</v>
      </c>
      <c r="G25" s="225"/>
      <c r="H25" s="226">
        <v>51.750000000000007</v>
      </c>
      <c r="I25" s="226">
        <v>0</v>
      </c>
      <c r="J25" s="226">
        <v>0</v>
      </c>
      <c r="K25" s="226">
        <v>0</v>
      </c>
      <c r="L25" s="226">
        <v>0</v>
      </c>
      <c r="M25" s="226">
        <v>0</v>
      </c>
      <c r="N25" s="226">
        <v>0</v>
      </c>
      <c r="O25" s="226">
        <v>0</v>
      </c>
      <c r="P25" s="226">
        <v>0</v>
      </c>
      <c r="Q25" s="226">
        <v>0</v>
      </c>
      <c r="R25" s="226">
        <v>0</v>
      </c>
      <c r="S25" s="226">
        <v>0</v>
      </c>
      <c r="T25" s="226">
        <v>0</v>
      </c>
      <c r="U25" s="226">
        <v>0</v>
      </c>
      <c r="V25" s="226">
        <v>0</v>
      </c>
      <c r="W25" s="226">
        <v>0</v>
      </c>
    </row>
    <row r="26" spans="1:24" x14ac:dyDescent="0.3">
      <c r="A26" s="239" t="s">
        <v>80</v>
      </c>
      <c r="B26" s="238" t="s">
        <v>149</v>
      </c>
      <c r="C26" s="239" t="s">
        <v>150</v>
      </c>
      <c r="D26" s="225"/>
      <c r="E26" s="225">
        <v>13.74</v>
      </c>
      <c r="F26" s="225">
        <v>13.74</v>
      </c>
      <c r="G26" s="225"/>
      <c r="H26" s="226">
        <v>5.2</v>
      </c>
      <c r="I26" s="226">
        <v>0.45</v>
      </c>
      <c r="J26" s="226">
        <v>0.2</v>
      </c>
      <c r="K26" s="226">
        <v>0.15</v>
      </c>
      <c r="L26" s="226">
        <v>0.46</v>
      </c>
      <c r="M26" s="226">
        <v>0.35</v>
      </c>
      <c r="N26" s="226">
        <v>0.64</v>
      </c>
      <c r="O26" s="226">
        <v>2.78</v>
      </c>
      <c r="P26" s="226">
        <v>0.48</v>
      </c>
      <c r="Q26" s="226">
        <v>0.87</v>
      </c>
      <c r="R26" s="226">
        <v>0.82</v>
      </c>
      <c r="S26" s="226">
        <v>0</v>
      </c>
      <c r="T26" s="226">
        <v>0.64</v>
      </c>
      <c r="U26" s="226">
        <v>0.37</v>
      </c>
      <c r="V26" s="226">
        <v>0.12</v>
      </c>
      <c r="W26" s="226">
        <v>0.21</v>
      </c>
    </row>
    <row r="27" spans="1:24" x14ac:dyDescent="0.3">
      <c r="A27" s="239" t="s">
        <v>83</v>
      </c>
      <c r="B27" s="238" t="s">
        <v>75</v>
      </c>
      <c r="C27" s="239" t="s">
        <v>76</v>
      </c>
      <c r="D27" s="225"/>
      <c r="E27" s="225">
        <v>87.64</v>
      </c>
      <c r="F27" s="225">
        <v>87.64</v>
      </c>
      <c r="G27" s="225"/>
      <c r="H27" s="226">
        <v>7.42</v>
      </c>
      <c r="I27" s="226">
        <v>0</v>
      </c>
      <c r="J27" s="226">
        <v>3.2</v>
      </c>
      <c r="K27" s="226">
        <v>11.37</v>
      </c>
      <c r="L27" s="226">
        <v>0</v>
      </c>
      <c r="M27" s="226">
        <v>3</v>
      </c>
      <c r="N27" s="226">
        <v>3</v>
      </c>
      <c r="O27" s="226">
        <v>3.12</v>
      </c>
      <c r="P27" s="226">
        <v>0</v>
      </c>
      <c r="Q27" s="226">
        <v>0</v>
      </c>
      <c r="R27" s="226">
        <v>54.26</v>
      </c>
      <c r="S27" s="226">
        <v>0</v>
      </c>
      <c r="T27" s="226">
        <v>0</v>
      </c>
      <c r="U27" s="226">
        <v>0.03</v>
      </c>
      <c r="V27" s="226">
        <v>2.2400000000000002</v>
      </c>
      <c r="W27" s="226">
        <v>0</v>
      </c>
    </row>
    <row r="28" spans="1:24" x14ac:dyDescent="0.3">
      <c r="A28" s="239" t="s">
        <v>86</v>
      </c>
      <c r="B28" s="238" t="s">
        <v>78</v>
      </c>
      <c r="C28" s="239" t="s">
        <v>79</v>
      </c>
      <c r="D28" s="225"/>
      <c r="E28" s="225">
        <v>28</v>
      </c>
      <c r="F28" s="225">
        <v>28</v>
      </c>
      <c r="G28" s="225"/>
      <c r="H28" s="226">
        <v>4.28</v>
      </c>
      <c r="I28" s="226">
        <v>0.15000000000000002</v>
      </c>
      <c r="J28" s="226">
        <v>0.14000000000000001</v>
      </c>
      <c r="K28" s="226">
        <v>0.2</v>
      </c>
      <c r="L28" s="226">
        <v>0.06</v>
      </c>
      <c r="M28" s="226">
        <v>0.2</v>
      </c>
      <c r="N28" s="226">
        <v>0.16</v>
      </c>
      <c r="O28" s="226">
        <v>0.35</v>
      </c>
      <c r="P28" s="226">
        <v>0.13</v>
      </c>
      <c r="Q28" s="226">
        <v>0.19</v>
      </c>
      <c r="R28" s="226">
        <v>0.18</v>
      </c>
      <c r="S28" s="226">
        <v>0</v>
      </c>
      <c r="T28" s="226">
        <v>0.2</v>
      </c>
      <c r="U28" s="226">
        <v>21.47</v>
      </c>
      <c r="V28" s="226">
        <v>0.09</v>
      </c>
      <c r="W28" s="226">
        <v>0.2</v>
      </c>
    </row>
    <row r="29" spans="1:24" x14ac:dyDescent="0.3">
      <c r="A29" s="239" t="s">
        <v>89</v>
      </c>
      <c r="B29" s="238" t="s">
        <v>2901</v>
      </c>
      <c r="C29" s="239" t="s">
        <v>2902</v>
      </c>
      <c r="D29" s="225"/>
      <c r="E29" s="225"/>
      <c r="F29" s="225"/>
      <c r="G29" s="225"/>
      <c r="H29" s="226"/>
      <c r="I29" s="226"/>
      <c r="J29" s="226"/>
      <c r="K29" s="226"/>
      <c r="L29" s="226"/>
      <c r="M29" s="226"/>
      <c r="N29" s="226"/>
      <c r="O29" s="226"/>
      <c r="P29" s="226"/>
      <c r="Q29" s="226"/>
      <c r="R29" s="226"/>
      <c r="S29" s="226"/>
      <c r="T29" s="226"/>
      <c r="U29" s="226"/>
      <c r="V29" s="226"/>
      <c r="W29" s="226"/>
    </row>
    <row r="30" spans="1:24" x14ac:dyDescent="0.3">
      <c r="A30" s="239" t="s">
        <v>2903</v>
      </c>
      <c r="B30" s="238" t="s">
        <v>105</v>
      </c>
      <c r="C30" s="239" t="s">
        <v>106</v>
      </c>
      <c r="D30" s="225"/>
      <c r="E30" s="225">
        <v>12.47</v>
      </c>
      <c r="F30" s="225">
        <v>12.47</v>
      </c>
      <c r="G30" s="225"/>
      <c r="H30" s="226">
        <v>1.54</v>
      </c>
      <c r="I30" s="226">
        <v>0.11</v>
      </c>
      <c r="J30" s="226">
        <v>2.56</v>
      </c>
      <c r="K30" s="226">
        <v>0.04</v>
      </c>
      <c r="L30" s="226">
        <v>0.16</v>
      </c>
      <c r="M30" s="226">
        <v>7.0000000000000007E-2</v>
      </c>
      <c r="N30" s="226">
        <v>0.55000000000000004</v>
      </c>
      <c r="O30" s="226">
        <v>0.04</v>
      </c>
      <c r="P30" s="226">
        <v>0.1</v>
      </c>
      <c r="Q30" s="226">
        <v>0</v>
      </c>
      <c r="R30" s="226">
        <v>4.5</v>
      </c>
      <c r="S30" s="226">
        <v>0</v>
      </c>
      <c r="T30" s="226">
        <v>0.12</v>
      </c>
      <c r="U30" s="226">
        <v>1.9600000000000002</v>
      </c>
      <c r="V30" s="226">
        <v>0.33</v>
      </c>
      <c r="W30" s="226">
        <v>0.39</v>
      </c>
    </row>
    <row r="31" spans="1:24" x14ac:dyDescent="0.3">
      <c r="A31" s="239" t="s">
        <v>2906</v>
      </c>
      <c r="B31" s="238" t="s">
        <v>129</v>
      </c>
      <c r="C31" s="239" t="s">
        <v>130</v>
      </c>
      <c r="D31" s="225"/>
      <c r="E31" s="225">
        <v>0.33</v>
      </c>
      <c r="F31" s="225">
        <v>0.33</v>
      </c>
      <c r="G31" s="225"/>
      <c r="H31" s="226">
        <v>0</v>
      </c>
      <c r="I31" s="226">
        <v>0</v>
      </c>
      <c r="J31" s="226">
        <v>0</v>
      </c>
      <c r="K31" s="226">
        <v>0.33</v>
      </c>
      <c r="L31" s="226">
        <v>0</v>
      </c>
      <c r="M31" s="226">
        <v>0</v>
      </c>
      <c r="N31" s="226">
        <v>0</v>
      </c>
      <c r="O31" s="226">
        <v>0</v>
      </c>
      <c r="P31" s="226">
        <v>0</v>
      </c>
      <c r="Q31" s="226">
        <v>0</v>
      </c>
      <c r="R31" s="226">
        <v>0</v>
      </c>
      <c r="S31" s="226">
        <v>0</v>
      </c>
      <c r="T31" s="226">
        <v>0</v>
      </c>
      <c r="U31" s="226">
        <v>0</v>
      </c>
      <c r="V31" s="226">
        <v>0</v>
      </c>
      <c r="W31" s="226">
        <v>0</v>
      </c>
    </row>
    <row r="32" spans="1:24" x14ac:dyDescent="0.3">
      <c r="A32" s="239" t="s">
        <v>2907</v>
      </c>
      <c r="B32" s="238" t="s">
        <v>107</v>
      </c>
      <c r="C32" s="239" t="s">
        <v>108</v>
      </c>
      <c r="D32" s="225"/>
      <c r="E32" s="225">
        <v>4.8109800000000007</v>
      </c>
      <c r="F32" s="225">
        <v>4.8109800000000007</v>
      </c>
      <c r="G32" s="225"/>
      <c r="H32" s="226">
        <v>2.3199999999999998</v>
      </c>
      <c r="I32" s="226">
        <v>0.06</v>
      </c>
      <c r="J32" s="226">
        <v>0.25</v>
      </c>
      <c r="K32" s="226">
        <v>0.65159999999999996</v>
      </c>
      <c r="L32" s="226">
        <v>0.18</v>
      </c>
      <c r="M32" s="226">
        <v>0.13</v>
      </c>
      <c r="N32" s="226">
        <v>0.14748</v>
      </c>
      <c r="O32" s="226">
        <v>0.25190000000000001</v>
      </c>
      <c r="P32" s="226">
        <v>0.08</v>
      </c>
      <c r="Q32" s="226">
        <v>0.16</v>
      </c>
      <c r="R32" s="226">
        <v>0.08</v>
      </c>
      <c r="S32" s="226">
        <v>0</v>
      </c>
      <c r="T32" s="226">
        <v>0.09</v>
      </c>
      <c r="U32" s="226">
        <v>0.15</v>
      </c>
      <c r="V32" s="226">
        <v>0.15</v>
      </c>
      <c r="W32" s="226">
        <v>0.11</v>
      </c>
    </row>
    <row r="33" spans="1:23" x14ac:dyDescent="0.3">
      <c r="A33" s="239" t="s">
        <v>2908</v>
      </c>
      <c r="B33" s="238" t="s">
        <v>109</v>
      </c>
      <c r="C33" s="239" t="s">
        <v>110</v>
      </c>
      <c r="D33" s="225"/>
      <c r="E33" s="225">
        <v>60.66</v>
      </c>
      <c r="F33" s="225">
        <v>60.66</v>
      </c>
      <c r="G33" s="225"/>
      <c r="H33" s="226">
        <v>6.46</v>
      </c>
      <c r="I33" s="226">
        <v>2.5</v>
      </c>
      <c r="J33" s="226">
        <v>7.5000000000000009</v>
      </c>
      <c r="K33" s="226">
        <v>4.5999999999999996</v>
      </c>
      <c r="L33" s="226">
        <v>1.72</v>
      </c>
      <c r="M33" s="226">
        <v>2.6199999999999997</v>
      </c>
      <c r="N33" s="226">
        <v>5.2</v>
      </c>
      <c r="O33" s="226">
        <v>5.7899999999999991</v>
      </c>
      <c r="P33" s="226">
        <v>2.58</v>
      </c>
      <c r="Q33" s="226">
        <v>2.75</v>
      </c>
      <c r="R33" s="226">
        <v>2.78</v>
      </c>
      <c r="S33" s="226">
        <v>0</v>
      </c>
      <c r="T33" s="226">
        <v>2.9099999999999997</v>
      </c>
      <c r="U33" s="226">
        <v>5.89</v>
      </c>
      <c r="V33" s="226">
        <v>4.07</v>
      </c>
      <c r="W33" s="226">
        <v>3.29</v>
      </c>
    </row>
    <row r="34" spans="1:23" x14ac:dyDescent="0.3">
      <c r="A34" s="239" t="s">
        <v>2909</v>
      </c>
      <c r="B34" s="238" t="s">
        <v>111</v>
      </c>
      <c r="C34" s="239" t="s">
        <v>112</v>
      </c>
      <c r="D34" s="225"/>
      <c r="E34" s="225">
        <v>19.78</v>
      </c>
      <c r="F34" s="225">
        <v>19.78</v>
      </c>
      <c r="G34" s="225"/>
      <c r="H34" s="226">
        <v>5.18</v>
      </c>
      <c r="I34" s="226">
        <v>1.3599999999999999</v>
      </c>
      <c r="J34" s="226">
        <v>0</v>
      </c>
      <c r="K34" s="226">
        <v>0.91999999999999993</v>
      </c>
      <c r="L34" s="226">
        <v>0.93</v>
      </c>
      <c r="M34" s="226">
        <v>0.97</v>
      </c>
      <c r="N34" s="226">
        <v>0.64</v>
      </c>
      <c r="O34" s="226">
        <v>0.5</v>
      </c>
      <c r="P34" s="226">
        <v>0</v>
      </c>
      <c r="Q34" s="226">
        <v>3.68</v>
      </c>
      <c r="R34" s="226">
        <v>0</v>
      </c>
      <c r="S34" s="226">
        <v>0</v>
      </c>
      <c r="T34" s="226">
        <v>0.61</v>
      </c>
      <c r="U34" s="226">
        <v>1.76</v>
      </c>
      <c r="V34" s="226">
        <v>2</v>
      </c>
      <c r="W34" s="226">
        <v>1.23</v>
      </c>
    </row>
    <row r="35" spans="1:23" x14ac:dyDescent="0.3">
      <c r="A35" s="239" t="s">
        <v>2904</v>
      </c>
      <c r="B35" s="238" t="s">
        <v>127</v>
      </c>
      <c r="C35" s="239" t="s">
        <v>128</v>
      </c>
      <c r="D35" s="225"/>
      <c r="E35" s="225">
        <v>0</v>
      </c>
      <c r="F35" s="225">
        <v>0</v>
      </c>
      <c r="G35" s="225"/>
      <c r="H35" s="226">
        <v>0</v>
      </c>
      <c r="I35" s="226">
        <v>0</v>
      </c>
      <c r="J35" s="226">
        <v>0</v>
      </c>
      <c r="K35" s="226">
        <v>0</v>
      </c>
      <c r="L35" s="226">
        <v>0</v>
      </c>
      <c r="M35" s="226">
        <v>0</v>
      </c>
      <c r="N35" s="226">
        <v>0</v>
      </c>
      <c r="O35" s="226">
        <v>0</v>
      </c>
      <c r="P35" s="226">
        <v>0</v>
      </c>
      <c r="Q35" s="226">
        <v>0</v>
      </c>
      <c r="R35" s="226">
        <v>0</v>
      </c>
      <c r="S35" s="226">
        <v>0</v>
      </c>
      <c r="T35" s="226">
        <v>0</v>
      </c>
      <c r="U35" s="226">
        <v>0</v>
      </c>
      <c r="V35" s="226">
        <v>0</v>
      </c>
      <c r="W35" s="226">
        <v>0</v>
      </c>
    </row>
    <row r="36" spans="1:23" x14ac:dyDescent="0.3">
      <c r="A36" s="239" t="s">
        <v>3017</v>
      </c>
      <c r="B36" s="238" t="s">
        <v>2912</v>
      </c>
      <c r="C36" s="239" t="s">
        <v>2913</v>
      </c>
      <c r="D36" s="225"/>
      <c r="E36" s="225"/>
      <c r="F36" s="225"/>
      <c r="G36" s="225"/>
      <c r="H36" s="226"/>
      <c r="I36" s="226"/>
      <c r="J36" s="226"/>
      <c r="K36" s="226"/>
      <c r="L36" s="226"/>
      <c r="M36" s="226"/>
      <c r="N36" s="226"/>
      <c r="O36" s="226"/>
      <c r="P36" s="226"/>
      <c r="Q36" s="226"/>
      <c r="R36" s="226"/>
      <c r="S36" s="226"/>
      <c r="T36" s="226"/>
      <c r="U36" s="226"/>
      <c r="V36" s="226"/>
      <c r="W36" s="226"/>
    </row>
    <row r="37" spans="1:23" x14ac:dyDescent="0.3">
      <c r="A37" s="239" t="s">
        <v>3018</v>
      </c>
      <c r="B37" s="238" t="s">
        <v>2915</v>
      </c>
      <c r="C37" s="239" t="s">
        <v>2916</v>
      </c>
      <c r="D37" s="225"/>
      <c r="E37" s="225"/>
      <c r="F37" s="225"/>
      <c r="G37" s="225"/>
      <c r="H37" s="226"/>
      <c r="I37" s="226"/>
      <c r="J37" s="226"/>
      <c r="K37" s="226"/>
      <c r="L37" s="226"/>
      <c r="M37" s="226"/>
      <c r="N37" s="226"/>
      <c r="O37" s="226"/>
      <c r="P37" s="226"/>
      <c r="Q37" s="226"/>
      <c r="R37" s="226"/>
      <c r="S37" s="226"/>
      <c r="T37" s="226"/>
      <c r="U37" s="226"/>
      <c r="V37" s="226"/>
      <c r="W37" s="226"/>
    </row>
    <row r="38" spans="1:23" x14ac:dyDescent="0.3">
      <c r="A38" s="239" t="s">
        <v>3019</v>
      </c>
      <c r="B38" s="238" t="s">
        <v>155</v>
      </c>
      <c r="C38" s="239" t="s">
        <v>156</v>
      </c>
      <c r="D38" s="225"/>
      <c r="E38" s="225">
        <v>0</v>
      </c>
      <c r="F38" s="225">
        <v>0</v>
      </c>
      <c r="G38" s="225"/>
      <c r="H38" s="226">
        <v>0</v>
      </c>
      <c r="I38" s="226">
        <v>0</v>
      </c>
      <c r="J38" s="226">
        <v>0</v>
      </c>
      <c r="K38" s="226">
        <v>0</v>
      </c>
      <c r="L38" s="226">
        <v>0</v>
      </c>
      <c r="M38" s="226">
        <v>0</v>
      </c>
      <c r="N38" s="226">
        <v>0</v>
      </c>
      <c r="O38" s="226">
        <v>0</v>
      </c>
      <c r="P38" s="226">
        <v>0</v>
      </c>
      <c r="Q38" s="226">
        <v>0</v>
      </c>
      <c r="R38" s="226">
        <v>0</v>
      </c>
      <c r="S38" s="226">
        <v>0</v>
      </c>
      <c r="T38" s="226">
        <v>0</v>
      </c>
      <c r="U38" s="226">
        <v>0</v>
      </c>
      <c r="V38" s="226">
        <v>0</v>
      </c>
      <c r="W38" s="226">
        <v>0</v>
      </c>
    </row>
    <row r="39" spans="1:23" x14ac:dyDescent="0.3">
      <c r="A39" s="239" t="s">
        <v>3020</v>
      </c>
      <c r="B39" s="238" t="s">
        <v>2920</v>
      </c>
      <c r="C39" s="239" t="s">
        <v>2921</v>
      </c>
      <c r="D39" s="225"/>
      <c r="E39" s="225"/>
      <c r="F39" s="225">
        <v>1.22</v>
      </c>
      <c r="G39" s="225"/>
      <c r="H39" s="226">
        <v>0.88</v>
      </c>
      <c r="I39" s="226">
        <v>0</v>
      </c>
      <c r="J39" s="226">
        <v>0</v>
      </c>
      <c r="K39" s="226">
        <v>0</v>
      </c>
      <c r="L39" s="226">
        <v>0.04</v>
      </c>
      <c r="M39" s="226">
        <v>0.11</v>
      </c>
      <c r="N39" s="226">
        <v>0</v>
      </c>
      <c r="O39" s="226">
        <v>0.19</v>
      </c>
      <c r="P39" s="226">
        <v>0</v>
      </c>
      <c r="Q39" s="226">
        <v>0</v>
      </c>
      <c r="R39" s="226">
        <v>0</v>
      </c>
      <c r="S39" s="226">
        <v>0</v>
      </c>
      <c r="T39" s="226">
        <v>0</v>
      </c>
      <c r="U39" s="226">
        <v>0</v>
      </c>
      <c r="V39" s="226">
        <v>0</v>
      </c>
      <c r="W39" s="226">
        <v>0</v>
      </c>
    </row>
    <row r="40" spans="1:23" x14ac:dyDescent="0.3">
      <c r="A40" s="239" t="s">
        <v>92</v>
      </c>
      <c r="B40" s="238" t="s">
        <v>2922</v>
      </c>
      <c r="C40" s="239" t="s">
        <v>2923</v>
      </c>
      <c r="D40" s="225"/>
      <c r="E40" s="225"/>
      <c r="F40" s="225"/>
      <c r="G40" s="225"/>
      <c r="H40" s="226"/>
      <c r="I40" s="226"/>
      <c r="J40" s="226"/>
      <c r="K40" s="226"/>
      <c r="L40" s="226"/>
      <c r="M40" s="226"/>
      <c r="N40" s="226"/>
      <c r="O40" s="226"/>
      <c r="P40" s="226"/>
      <c r="Q40" s="226"/>
      <c r="R40" s="226"/>
      <c r="S40" s="226"/>
      <c r="T40" s="226"/>
      <c r="U40" s="226"/>
      <c r="V40" s="226"/>
      <c r="W40" s="226"/>
    </row>
    <row r="41" spans="1:23" x14ac:dyDescent="0.3">
      <c r="A41" s="239" t="s">
        <v>2924</v>
      </c>
      <c r="B41" s="238" t="s">
        <v>81</v>
      </c>
      <c r="C41" s="239" t="s">
        <v>82</v>
      </c>
      <c r="D41" s="225"/>
      <c r="E41" s="225">
        <v>0</v>
      </c>
      <c r="F41" s="225">
        <v>0</v>
      </c>
      <c r="G41" s="225"/>
      <c r="H41" s="226">
        <v>0</v>
      </c>
      <c r="I41" s="226">
        <v>0</v>
      </c>
      <c r="J41" s="226">
        <v>0</v>
      </c>
      <c r="K41" s="226">
        <v>0</v>
      </c>
      <c r="L41" s="226">
        <v>0</v>
      </c>
      <c r="M41" s="226">
        <v>0</v>
      </c>
      <c r="N41" s="226">
        <v>0</v>
      </c>
      <c r="O41" s="226">
        <v>0</v>
      </c>
      <c r="P41" s="226">
        <v>0</v>
      </c>
      <c r="Q41" s="226">
        <v>0</v>
      </c>
      <c r="R41" s="226">
        <v>0</v>
      </c>
      <c r="S41" s="226">
        <v>0</v>
      </c>
      <c r="T41" s="226">
        <v>0</v>
      </c>
      <c r="U41" s="226">
        <v>0</v>
      </c>
      <c r="V41" s="226">
        <v>0</v>
      </c>
      <c r="W41" s="226">
        <v>0</v>
      </c>
    </row>
    <row r="42" spans="1:23" x14ac:dyDescent="0.3">
      <c r="A42" s="239" t="s">
        <v>2925</v>
      </c>
      <c r="B42" s="238" t="s">
        <v>84</v>
      </c>
      <c r="C42" s="239" t="s">
        <v>85</v>
      </c>
      <c r="D42" s="225"/>
      <c r="E42" s="225">
        <v>66.05</v>
      </c>
      <c r="F42" s="225">
        <v>66.05</v>
      </c>
      <c r="G42" s="225"/>
      <c r="H42" s="226">
        <v>6.45</v>
      </c>
      <c r="I42" s="226">
        <v>0</v>
      </c>
      <c r="J42" s="226">
        <v>0</v>
      </c>
      <c r="K42" s="226">
        <v>0</v>
      </c>
      <c r="L42" s="226">
        <v>0</v>
      </c>
      <c r="M42" s="226">
        <v>0</v>
      </c>
      <c r="N42" s="226">
        <v>0</v>
      </c>
      <c r="O42" s="226">
        <v>0</v>
      </c>
      <c r="P42" s="226">
        <v>14.6</v>
      </c>
      <c r="Q42" s="226">
        <v>0</v>
      </c>
      <c r="R42" s="226">
        <v>0</v>
      </c>
      <c r="S42" s="226">
        <v>0</v>
      </c>
      <c r="T42" s="226">
        <v>0</v>
      </c>
      <c r="U42" s="226">
        <v>45</v>
      </c>
      <c r="V42" s="226">
        <v>0</v>
      </c>
      <c r="W42" s="226">
        <v>0</v>
      </c>
    </row>
    <row r="43" spans="1:23" x14ac:dyDescent="0.3">
      <c r="A43" s="239" t="s">
        <v>2928</v>
      </c>
      <c r="B43" s="238" t="s">
        <v>2926</v>
      </c>
      <c r="C43" s="239" t="s">
        <v>2927</v>
      </c>
      <c r="D43" s="225"/>
      <c r="E43" s="225"/>
      <c r="F43" s="225"/>
      <c r="G43" s="225"/>
      <c r="H43" s="226"/>
      <c r="I43" s="226"/>
      <c r="J43" s="226"/>
      <c r="K43" s="226"/>
      <c r="L43" s="226"/>
      <c r="M43" s="226"/>
      <c r="N43" s="226"/>
      <c r="O43" s="226"/>
      <c r="P43" s="226"/>
      <c r="Q43" s="226"/>
      <c r="R43" s="226"/>
      <c r="S43" s="226"/>
      <c r="T43" s="226"/>
      <c r="U43" s="226"/>
      <c r="V43" s="226"/>
      <c r="W43" s="226"/>
    </row>
    <row r="44" spans="1:23" x14ac:dyDescent="0.3">
      <c r="A44" s="239" t="s">
        <v>2929</v>
      </c>
      <c r="B44" s="238" t="s">
        <v>87</v>
      </c>
      <c r="C44" s="239" t="s">
        <v>88</v>
      </c>
      <c r="D44" s="225"/>
      <c r="E44" s="225">
        <v>313.22000000000003</v>
      </c>
      <c r="F44" s="225">
        <v>313.22000000000003</v>
      </c>
      <c r="G44" s="225"/>
      <c r="H44" s="226">
        <v>1.29</v>
      </c>
      <c r="I44" s="226">
        <v>0.16</v>
      </c>
      <c r="J44" s="226">
        <v>1.67</v>
      </c>
      <c r="K44" s="226">
        <v>0.96</v>
      </c>
      <c r="L44" s="226">
        <v>62</v>
      </c>
      <c r="M44" s="226">
        <v>0.17</v>
      </c>
      <c r="N44" s="226">
        <v>0.53</v>
      </c>
      <c r="O44" s="226">
        <v>147.83000000000001</v>
      </c>
      <c r="P44" s="226">
        <v>0.64</v>
      </c>
      <c r="Q44" s="226">
        <v>0</v>
      </c>
      <c r="R44" s="226">
        <v>0</v>
      </c>
      <c r="S44" s="226">
        <v>0</v>
      </c>
      <c r="T44" s="226">
        <v>0</v>
      </c>
      <c r="U44" s="226">
        <v>2.0299999999999998</v>
      </c>
      <c r="V44" s="226">
        <v>95.94</v>
      </c>
      <c r="W44" s="226">
        <v>0</v>
      </c>
    </row>
    <row r="45" spans="1:23" x14ac:dyDescent="0.3">
      <c r="A45" s="239" t="s">
        <v>2930</v>
      </c>
      <c r="B45" s="238" t="s">
        <v>90</v>
      </c>
      <c r="C45" s="239" t="s">
        <v>91</v>
      </c>
      <c r="D45" s="225"/>
      <c r="E45" s="225">
        <v>113.61000000000001</v>
      </c>
      <c r="F45" s="225">
        <v>113.61000000000001</v>
      </c>
      <c r="G45" s="225"/>
      <c r="H45" s="226">
        <v>4.29</v>
      </c>
      <c r="I45" s="226">
        <v>9.02</v>
      </c>
      <c r="J45" s="226">
        <v>6.51</v>
      </c>
      <c r="K45" s="226">
        <v>0.65</v>
      </c>
      <c r="L45" s="226">
        <v>0.64</v>
      </c>
      <c r="M45" s="226">
        <v>1.72</v>
      </c>
      <c r="N45" s="226">
        <v>0</v>
      </c>
      <c r="O45" s="226">
        <v>3.06</v>
      </c>
      <c r="P45" s="226">
        <v>0.32</v>
      </c>
      <c r="Q45" s="226">
        <v>2.65</v>
      </c>
      <c r="R45" s="226">
        <v>0</v>
      </c>
      <c r="S45" s="226">
        <v>0</v>
      </c>
      <c r="T45" s="226">
        <v>0.63000000000000012</v>
      </c>
      <c r="U45" s="226">
        <v>21.59</v>
      </c>
      <c r="V45" s="226">
        <v>61.970000000000006</v>
      </c>
      <c r="W45" s="226">
        <v>0.56000000000000005</v>
      </c>
    </row>
    <row r="46" spans="1:23" x14ac:dyDescent="0.3">
      <c r="A46" s="239" t="s">
        <v>2931</v>
      </c>
      <c r="B46" s="238" t="s">
        <v>93</v>
      </c>
      <c r="C46" s="239"/>
      <c r="D46" s="225"/>
      <c r="E46" s="225"/>
      <c r="F46" s="225">
        <v>453.32000000000005</v>
      </c>
      <c r="G46" s="225">
        <v>0</v>
      </c>
      <c r="H46" s="226">
        <v>0</v>
      </c>
      <c r="I46" s="226">
        <v>8.67</v>
      </c>
      <c r="J46" s="226">
        <v>12</v>
      </c>
      <c r="K46" s="226">
        <v>10</v>
      </c>
      <c r="L46" s="226">
        <v>13.1</v>
      </c>
      <c r="M46" s="226">
        <v>15</v>
      </c>
      <c r="N46" s="226">
        <v>6.28</v>
      </c>
      <c r="O46" s="226">
        <v>0</v>
      </c>
      <c r="P46" s="226">
        <v>12.8</v>
      </c>
      <c r="Q46" s="226">
        <v>200</v>
      </c>
      <c r="R46" s="226">
        <v>6</v>
      </c>
      <c r="S46" s="226">
        <v>0</v>
      </c>
      <c r="T46" s="226">
        <v>92.100000000000023</v>
      </c>
      <c r="U46" s="226">
        <v>7.01</v>
      </c>
      <c r="V46" s="226">
        <v>43.43</v>
      </c>
      <c r="W46" s="226">
        <v>26.93</v>
      </c>
    </row>
    <row r="47" spans="1:23" x14ac:dyDescent="0.3">
      <c r="A47" s="239" t="s">
        <v>95</v>
      </c>
      <c r="B47" s="238" t="s">
        <v>2932</v>
      </c>
      <c r="C47" s="239" t="s">
        <v>2933</v>
      </c>
      <c r="D47" s="225"/>
      <c r="E47" s="225"/>
      <c r="F47" s="225"/>
      <c r="G47" s="225"/>
      <c r="H47" s="226"/>
      <c r="I47" s="226"/>
      <c r="J47" s="226"/>
      <c r="K47" s="226"/>
      <c r="L47" s="226"/>
      <c r="M47" s="226"/>
      <c r="N47" s="226"/>
      <c r="O47" s="226"/>
      <c r="P47" s="226"/>
      <c r="Q47" s="226"/>
      <c r="R47" s="226"/>
      <c r="S47" s="226"/>
      <c r="T47" s="226"/>
      <c r="U47" s="226"/>
      <c r="V47" s="226"/>
      <c r="W47" s="226"/>
    </row>
    <row r="48" spans="1:23" x14ac:dyDescent="0.3">
      <c r="A48" s="239" t="s">
        <v>3022</v>
      </c>
      <c r="B48" s="238" t="s">
        <v>101</v>
      </c>
      <c r="C48" s="239" t="s">
        <v>102</v>
      </c>
      <c r="D48" s="225"/>
      <c r="E48" s="225">
        <v>1685.16</v>
      </c>
      <c r="F48" s="225">
        <v>1685.16</v>
      </c>
      <c r="G48" s="225"/>
      <c r="H48" s="226">
        <v>95.81</v>
      </c>
      <c r="I48" s="226">
        <v>91.78</v>
      </c>
      <c r="J48" s="226">
        <v>68.31</v>
      </c>
      <c r="K48" s="226">
        <v>197.06</v>
      </c>
      <c r="L48" s="226">
        <v>39.090000000000003</v>
      </c>
      <c r="M48" s="226">
        <v>75.490000000000009</v>
      </c>
      <c r="N48" s="226">
        <v>49.58</v>
      </c>
      <c r="O48" s="226">
        <v>195.04</v>
      </c>
      <c r="P48" s="226">
        <v>122.23</v>
      </c>
      <c r="Q48" s="226">
        <v>54.51</v>
      </c>
      <c r="R48" s="226">
        <v>136.18</v>
      </c>
      <c r="S48" s="226">
        <v>0</v>
      </c>
      <c r="T48" s="226">
        <v>161.28</v>
      </c>
      <c r="U48" s="226">
        <v>149.55000000000001</v>
      </c>
      <c r="V48" s="226">
        <v>109.22</v>
      </c>
      <c r="W48" s="226">
        <v>140.03</v>
      </c>
    </row>
    <row r="49" spans="1:23" x14ac:dyDescent="0.3">
      <c r="A49" s="239" t="s">
        <v>3023</v>
      </c>
      <c r="B49" s="238" t="s">
        <v>103</v>
      </c>
      <c r="C49" s="239" t="s">
        <v>104</v>
      </c>
      <c r="D49" s="225"/>
      <c r="E49" s="225">
        <v>510.79999999999995</v>
      </c>
      <c r="F49" s="225">
        <v>510.79999999999995</v>
      </c>
      <c r="G49" s="225"/>
      <c r="H49" s="226">
        <v>110.56</v>
      </c>
      <c r="I49" s="226">
        <v>3.77</v>
      </c>
      <c r="J49" s="226">
        <v>15.719999999999999</v>
      </c>
      <c r="K49" s="226">
        <v>11.49</v>
      </c>
      <c r="L49" s="226">
        <v>11.94</v>
      </c>
      <c r="M49" s="226">
        <v>21.950000000000003</v>
      </c>
      <c r="N49" s="226">
        <v>132.12</v>
      </c>
      <c r="O49" s="226">
        <v>23.4</v>
      </c>
      <c r="P49" s="226">
        <v>12.31</v>
      </c>
      <c r="Q49" s="226">
        <v>34</v>
      </c>
      <c r="R49" s="226">
        <v>1.34</v>
      </c>
      <c r="S49" s="226">
        <v>0</v>
      </c>
      <c r="T49" s="226">
        <v>62.879999999999995</v>
      </c>
      <c r="U49" s="226">
        <v>14.07</v>
      </c>
      <c r="V49" s="226">
        <v>33.54</v>
      </c>
      <c r="W49" s="226">
        <v>21.71</v>
      </c>
    </row>
    <row r="50" spans="1:23" x14ac:dyDescent="0.3">
      <c r="A50" s="239" t="s">
        <v>3024</v>
      </c>
      <c r="B50" s="238" t="s">
        <v>2939</v>
      </c>
      <c r="C50" s="239" t="s">
        <v>2940</v>
      </c>
      <c r="D50" s="225"/>
      <c r="E50" s="225"/>
      <c r="F50" s="225"/>
      <c r="G50" s="225"/>
      <c r="H50" s="226"/>
      <c r="I50" s="226"/>
      <c r="J50" s="226"/>
      <c r="K50" s="226"/>
      <c r="L50" s="226"/>
      <c r="M50" s="226"/>
      <c r="N50" s="226"/>
      <c r="O50" s="226"/>
      <c r="P50" s="226"/>
      <c r="Q50" s="226"/>
      <c r="R50" s="226"/>
      <c r="S50" s="226"/>
      <c r="T50" s="226"/>
      <c r="U50" s="226"/>
      <c r="V50" s="226"/>
      <c r="W50" s="226"/>
    </row>
    <row r="51" spans="1:23" x14ac:dyDescent="0.3">
      <c r="A51" s="239" t="s">
        <v>3025</v>
      </c>
      <c r="B51" s="238" t="s">
        <v>2942</v>
      </c>
      <c r="C51" s="239" t="s">
        <v>2943</v>
      </c>
      <c r="D51" s="225"/>
      <c r="E51" s="225"/>
      <c r="F51" s="225"/>
      <c r="G51" s="225"/>
      <c r="H51" s="226"/>
      <c r="I51" s="226"/>
      <c r="J51" s="226"/>
      <c r="K51" s="226"/>
      <c r="L51" s="226"/>
      <c r="M51" s="226"/>
      <c r="N51" s="226"/>
      <c r="O51" s="226"/>
      <c r="P51" s="226"/>
      <c r="Q51" s="226"/>
      <c r="R51" s="226"/>
      <c r="S51" s="226"/>
      <c r="T51" s="226"/>
      <c r="U51" s="226"/>
      <c r="V51" s="226"/>
      <c r="W51" s="226"/>
    </row>
    <row r="52" spans="1:23" ht="26.4" x14ac:dyDescent="0.3">
      <c r="A52" s="239" t="s">
        <v>3026</v>
      </c>
      <c r="B52" s="238" t="s">
        <v>2945</v>
      </c>
      <c r="C52" s="239" t="s">
        <v>2946</v>
      </c>
      <c r="D52" s="225"/>
      <c r="E52" s="225"/>
      <c r="F52" s="225">
        <v>15.14</v>
      </c>
      <c r="G52" s="225">
        <v>0</v>
      </c>
      <c r="H52" s="226">
        <v>0</v>
      </c>
      <c r="I52" s="226">
        <v>1.1800000000000002</v>
      </c>
      <c r="J52" s="226">
        <v>0</v>
      </c>
      <c r="K52" s="226">
        <v>10.52</v>
      </c>
      <c r="L52" s="226">
        <v>0</v>
      </c>
      <c r="M52" s="226">
        <v>0</v>
      </c>
      <c r="N52" s="226">
        <v>0</v>
      </c>
      <c r="O52" s="226">
        <v>1.67</v>
      </c>
      <c r="P52" s="226">
        <v>0</v>
      </c>
      <c r="Q52" s="226">
        <v>0.47</v>
      </c>
      <c r="R52" s="226">
        <v>0</v>
      </c>
      <c r="S52" s="226">
        <v>0</v>
      </c>
      <c r="T52" s="226">
        <v>1.3</v>
      </c>
      <c r="U52" s="226">
        <v>0</v>
      </c>
      <c r="V52" s="226">
        <v>0</v>
      </c>
      <c r="W52" s="226">
        <v>0</v>
      </c>
    </row>
    <row r="53" spans="1:23" x14ac:dyDescent="0.3">
      <c r="A53" s="239" t="s">
        <v>3027</v>
      </c>
      <c r="B53" s="238" t="s">
        <v>121</v>
      </c>
      <c r="C53" s="239" t="s">
        <v>122</v>
      </c>
      <c r="D53" s="225"/>
      <c r="E53" s="225">
        <v>176.52999999999997</v>
      </c>
      <c r="F53" s="225">
        <v>176.52999999999997</v>
      </c>
      <c r="G53" s="225"/>
      <c r="H53" s="226">
        <v>32.92</v>
      </c>
      <c r="I53" s="226">
        <v>13</v>
      </c>
      <c r="J53" s="226">
        <v>1.1399999999999999</v>
      </c>
      <c r="K53" s="226">
        <v>0</v>
      </c>
      <c r="L53" s="226">
        <v>0</v>
      </c>
      <c r="M53" s="226">
        <v>15.450000000000001</v>
      </c>
      <c r="N53" s="226">
        <v>0</v>
      </c>
      <c r="O53" s="226">
        <v>13.18</v>
      </c>
      <c r="P53" s="226">
        <v>0</v>
      </c>
      <c r="Q53" s="226">
        <v>0</v>
      </c>
      <c r="R53" s="226">
        <v>0</v>
      </c>
      <c r="S53" s="226">
        <v>0</v>
      </c>
      <c r="T53" s="226">
        <v>85.589999999999989</v>
      </c>
      <c r="U53" s="226">
        <v>0</v>
      </c>
      <c r="V53" s="226">
        <v>15.25</v>
      </c>
      <c r="W53" s="226">
        <v>0</v>
      </c>
    </row>
    <row r="54" spans="1:23" x14ac:dyDescent="0.3">
      <c r="A54" s="239" t="s">
        <v>3028</v>
      </c>
      <c r="B54" s="238" t="s">
        <v>113</v>
      </c>
      <c r="C54" s="239" t="s">
        <v>114</v>
      </c>
      <c r="D54" s="225"/>
      <c r="E54" s="225">
        <v>42.16</v>
      </c>
      <c r="F54" s="225">
        <v>42.16</v>
      </c>
      <c r="G54" s="225"/>
      <c r="H54" s="226">
        <v>0.54</v>
      </c>
      <c r="I54" s="226">
        <v>0.18</v>
      </c>
      <c r="J54" s="226">
        <v>0.02</v>
      </c>
      <c r="K54" s="226">
        <v>0</v>
      </c>
      <c r="L54" s="226">
        <v>0</v>
      </c>
      <c r="M54" s="226">
        <v>0.4</v>
      </c>
      <c r="N54" s="226">
        <v>0</v>
      </c>
      <c r="O54" s="226">
        <v>0.22</v>
      </c>
      <c r="P54" s="226">
        <v>0.2</v>
      </c>
      <c r="Q54" s="226">
        <v>0</v>
      </c>
      <c r="R54" s="226">
        <v>20</v>
      </c>
      <c r="S54" s="226">
        <v>0</v>
      </c>
      <c r="T54" s="226">
        <v>0.17</v>
      </c>
      <c r="U54" s="226">
        <v>0.28000000000000003</v>
      </c>
      <c r="V54" s="226">
        <v>0.15</v>
      </c>
      <c r="W54" s="226">
        <v>20</v>
      </c>
    </row>
    <row r="55" spans="1:23" x14ac:dyDescent="0.3">
      <c r="A55" s="239" t="s">
        <v>2954</v>
      </c>
      <c r="B55" s="238" t="s">
        <v>115</v>
      </c>
      <c r="C55" s="239" t="s">
        <v>116</v>
      </c>
      <c r="D55" s="225"/>
      <c r="E55" s="225">
        <v>0.83000000000000007</v>
      </c>
      <c r="F55" s="225">
        <v>0.83000000000000007</v>
      </c>
      <c r="G55" s="225"/>
      <c r="H55" s="226">
        <v>0.24</v>
      </c>
      <c r="I55" s="226">
        <v>0.04</v>
      </c>
      <c r="J55" s="226">
        <v>0.05</v>
      </c>
      <c r="K55" s="226">
        <v>0.04</v>
      </c>
      <c r="L55" s="226">
        <v>0.02</v>
      </c>
      <c r="M55" s="226">
        <v>0.02</v>
      </c>
      <c r="N55" s="226">
        <v>0.02</v>
      </c>
      <c r="O55" s="226">
        <v>7.0000000000000007E-2</v>
      </c>
      <c r="P55" s="226">
        <v>0.1</v>
      </c>
      <c r="Q55" s="226">
        <v>7.0000000000000007E-2</v>
      </c>
      <c r="R55" s="226">
        <v>0.05</v>
      </c>
      <c r="S55" s="226">
        <v>0</v>
      </c>
      <c r="T55" s="226">
        <v>0.02</v>
      </c>
      <c r="U55" s="226">
        <v>0.03</v>
      </c>
      <c r="V55" s="226">
        <v>0.03</v>
      </c>
      <c r="W55" s="226">
        <v>0.03</v>
      </c>
    </row>
    <row r="56" spans="1:23" x14ac:dyDescent="0.3">
      <c r="A56" s="239" t="s">
        <v>2955</v>
      </c>
      <c r="B56" s="238" t="s">
        <v>131</v>
      </c>
      <c r="C56" s="239" t="s">
        <v>132</v>
      </c>
      <c r="D56" s="225"/>
      <c r="E56" s="225">
        <v>9.5400000000000009</v>
      </c>
      <c r="F56" s="225">
        <v>9.5400000000000009</v>
      </c>
      <c r="G56" s="225"/>
      <c r="H56" s="226">
        <v>0.82</v>
      </c>
      <c r="I56" s="226">
        <v>0.27</v>
      </c>
      <c r="J56" s="226">
        <v>1.78</v>
      </c>
      <c r="K56" s="226">
        <v>1.29</v>
      </c>
      <c r="L56" s="226">
        <v>0.26</v>
      </c>
      <c r="M56" s="226">
        <v>0.31</v>
      </c>
      <c r="N56" s="226">
        <v>0.48</v>
      </c>
      <c r="O56" s="226">
        <v>0.84000000000000008</v>
      </c>
      <c r="P56" s="226">
        <v>0.62</v>
      </c>
      <c r="Q56" s="226">
        <v>0.11</v>
      </c>
      <c r="R56" s="226">
        <v>0.14000000000000001</v>
      </c>
      <c r="S56" s="226">
        <v>0</v>
      </c>
      <c r="T56" s="226">
        <v>1.1000000000000001</v>
      </c>
      <c r="U56" s="226">
        <v>0.56999999999999995</v>
      </c>
      <c r="V56" s="226">
        <v>0.74</v>
      </c>
      <c r="W56" s="226">
        <v>0.21</v>
      </c>
    </row>
    <row r="57" spans="1:23" ht="26.4" x14ac:dyDescent="0.3">
      <c r="A57" s="239" t="s">
        <v>2956</v>
      </c>
      <c r="B57" s="238" t="s">
        <v>3021</v>
      </c>
      <c r="C57" s="239" t="s">
        <v>141</v>
      </c>
      <c r="D57" s="225"/>
      <c r="E57" s="225"/>
      <c r="F57" s="225">
        <v>15.959999999999999</v>
      </c>
      <c r="G57" s="225">
        <v>0</v>
      </c>
      <c r="H57" s="226">
        <v>1.04</v>
      </c>
      <c r="I57" s="226">
        <v>0.65</v>
      </c>
      <c r="J57" s="226">
        <v>0.65</v>
      </c>
      <c r="K57" s="226">
        <v>0.99</v>
      </c>
      <c r="L57" s="226">
        <v>0.54</v>
      </c>
      <c r="M57" s="226">
        <v>0.41</v>
      </c>
      <c r="N57" s="226">
        <v>0.66</v>
      </c>
      <c r="O57" s="226">
        <v>3.92</v>
      </c>
      <c r="P57" s="226">
        <v>1.04</v>
      </c>
      <c r="Q57" s="226">
        <v>1.49</v>
      </c>
      <c r="R57" s="226">
        <v>1.22</v>
      </c>
      <c r="S57" s="226">
        <v>0</v>
      </c>
      <c r="T57" s="226">
        <v>1.5299999999999998</v>
      </c>
      <c r="U57" s="226">
        <v>0.53</v>
      </c>
      <c r="V57" s="226">
        <v>0.8</v>
      </c>
      <c r="W57" s="226">
        <v>0.49</v>
      </c>
    </row>
    <row r="58" spans="1:23" x14ac:dyDescent="0.3">
      <c r="A58" s="239" t="s">
        <v>98</v>
      </c>
      <c r="B58" s="238" t="s">
        <v>123</v>
      </c>
      <c r="C58" s="239" t="s">
        <v>124</v>
      </c>
      <c r="D58" s="225"/>
      <c r="E58" s="225">
        <v>64.56</v>
      </c>
      <c r="F58" s="225">
        <v>64.56</v>
      </c>
      <c r="G58" s="225"/>
      <c r="H58" s="226">
        <v>1.92</v>
      </c>
      <c r="I58" s="226">
        <v>1.04</v>
      </c>
      <c r="J58" s="226">
        <v>3.32</v>
      </c>
      <c r="K58" s="226">
        <v>1.28</v>
      </c>
      <c r="L58" s="226">
        <v>6.11</v>
      </c>
      <c r="M58" s="226">
        <v>2.83</v>
      </c>
      <c r="N58" s="226">
        <v>0.5</v>
      </c>
      <c r="O58" s="226">
        <v>0.76</v>
      </c>
      <c r="P58" s="226">
        <v>1.39</v>
      </c>
      <c r="Q58" s="226">
        <v>0.77</v>
      </c>
      <c r="R58" s="226">
        <v>0.46</v>
      </c>
      <c r="S58" s="226">
        <v>0</v>
      </c>
      <c r="T58" s="226">
        <v>3.51</v>
      </c>
      <c r="U58" s="226">
        <v>1.56</v>
      </c>
      <c r="V58" s="226">
        <v>1.49</v>
      </c>
      <c r="W58" s="226">
        <v>37.619999999999997</v>
      </c>
    </row>
    <row r="59" spans="1:23" x14ac:dyDescent="0.3">
      <c r="A59" s="239" t="s">
        <v>133</v>
      </c>
      <c r="B59" s="238" t="s">
        <v>158</v>
      </c>
      <c r="C59" s="239" t="s">
        <v>159</v>
      </c>
      <c r="D59" s="225"/>
      <c r="E59" s="225">
        <v>5.1700000000000008</v>
      </c>
      <c r="F59" s="225">
        <v>5.1700000000000008</v>
      </c>
      <c r="G59" s="225"/>
      <c r="H59" s="226">
        <v>0.1</v>
      </c>
      <c r="I59" s="226">
        <v>1.56</v>
      </c>
      <c r="J59" s="226">
        <v>0.11</v>
      </c>
      <c r="K59" s="226">
        <v>0.41</v>
      </c>
      <c r="L59" s="226">
        <v>0.44</v>
      </c>
      <c r="M59" s="226">
        <v>0.7</v>
      </c>
      <c r="N59" s="226">
        <v>0.23</v>
      </c>
      <c r="O59" s="226">
        <v>0.82</v>
      </c>
      <c r="P59" s="226">
        <v>0.03</v>
      </c>
      <c r="Q59" s="226">
        <v>0</v>
      </c>
      <c r="R59" s="226">
        <v>0</v>
      </c>
      <c r="S59" s="226">
        <v>0</v>
      </c>
      <c r="T59" s="226">
        <v>0.26</v>
      </c>
      <c r="U59" s="226">
        <v>0.32</v>
      </c>
      <c r="V59" s="226">
        <v>0.11</v>
      </c>
      <c r="W59" s="226">
        <v>0.08</v>
      </c>
    </row>
    <row r="60" spans="1:23" ht="26.4" x14ac:dyDescent="0.3">
      <c r="A60" s="239" t="s">
        <v>136</v>
      </c>
      <c r="B60" s="238" t="s">
        <v>125</v>
      </c>
      <c r="C60" s="239" t="s">
        <v>126</v>
      </c>
      <c r="D60" s="225"/>
      <c r="E60" s="225">
        <v>170.63</v>
      </c>
      <c r="F60" s="225">
        <v>170.63</v>
      </c>
      <c r="G60" s="225"/>
      <c r="H60" s="226">
        <v>10.51</v>
      </c>
      <c r="I60" s="226">
        <v>10.85</v>
      </c>
      <c r="J60" s="226">
        <v>28.77</v>
      </c>
      <c r="K60" s="226">
        <v>31.5</v>
      </c>
      <c r="L60" s="226">
        <v>5.61</v>
      </c>
      <c r="M60" s="226">
        <v>5.55</v>
      </c>
      <c r="N60" s="226">
        <v>4.2699999999999996</v>
      </c>
      <c r="O60" s="226">
        <v>23.15</v>
      </c>
      <c r="P60" s="226">
        <v>8.6300000000000008</v>
      </c>
      <c r="Q60" s="226">
        <v>2.59</v>
      </c>
      <c r="R60" s="226">
        <v>1.63</v>
      </c>
      <c r="S60" s="226">
        <v>0</v>
      </c>
      <c r="T60" s="226">
        <v>14.78</v>
      </c>
      <c r="U60" s="226">
        <v>15.399999999999999</v>
      </c>
      <c r="V60" s="226">
        <v>6.15</v>
      </c>
      <c r="W60" s="226">
        <v>1.24</v>
      </c>
    </row>
    <row r="61" spans="1:23" x14ac:dyDescent="0.3">
      <c r="A61" s="239">
        <v>2.12</v>
      </c>
      <c r="B61" s="238" t="s">
        <v>2960</v>
      </c>
      <c r="C61" s="239" t="s">
        <v>2961</v>
      </c>
      <c r="D61" s="225"/>
      <c r="E61" s="225"/>
      <c r="F61" s="225"/>
      <c r="G61" s="225"/>
      <c r="H61" s="226"/>
      <c r="I61" s="226"/>
      <c r="J61" s="226"/>
      <c r="K61" s="226"/>
      <c r="L61" s="226"/>
      <c r="M61" s="226"/>
      <c r="N61" s="226"/>
      <c r="O61" s="226"/>
      <c r="P61" s="226"/>
      <c r="Q61" s="226"/>
      <c r="R61" s="226"/>
      <c r="S61" s="226"/>
      <c r="T61" s="226"/>
      <c r="U61" s="226"/>
      <c r="V61" s="226"/>
      <c r="W61" s="226"/>
    </row>
    <row r="62" spans="1:23" ht="26.4" x14ac:dyDescent="0.3">
      <c r="A62" s="239" t="s">
        <v>3029</v>
      </c>
      <c r="B62" s="238" t="s">
        <v>3030</v>
      </c>
      <c r="C62" s="239" t="s">
        <v>165</v>
      </c>
      <c r="D62" s="225"/>
      <c r="E62" s="225">
        <v>1583.1999999999998</v>
      </c>
      <c r="F62" s="225">
        <v>1583.1999999999998</v>
      </c>
      <c r="G62" s="225"/>
      <c r="H62" s="226">
        <v>1.08</v>
      </c>
      <c r="I62" s="226">
        <v>6.74</v>
      </c>
      <c r="J62" s="226">
        <v>13.010000000000002</v>
      </c>
      <c r="K62" s="226">
        <v>303.02</v>
      </c>
      <c r="L62" s="226">
        <v>1.2899999999999991</v>
      </c>
      <c r="M62" s="226">
        <v>2.19</v>
      </c>
      <c r="N62" s="226">
        <v>0.2</v>
      </c>
      <c r="O62" s="226">
        <v>629.62</v>
      </c>
      <c r="P62" s="226">
        <v>340.94</v>
      </c>
      <c r="Q62" s="226">
        <v>1.88</v>
      </c>
      <c r="R62" s="226">
        <v>0</v>
      </c>
      <c r="S62" s="226">
        <v>0</v>
      </c>
      <c r="T62" s="226">
        <v>283.14999999999998</v>
      </c>
      <c r="U62" s="226">
        <v>0</v>
      </c>
      <c r="V62" s="226">
        <v>0.05</v>
      </c>
      <c r="W62" s="226">
        <v>0.03</v>
      </c>
    </row>
    <row r="63" spans="1:23" x14ac:dyDescent="0.3">
      <c r="A63" s="239" t="s">
        <v>2965</v>
      </c>
      <c r="B63" s="238" t="s">
        <v>161</v>
      </c>
      <c r="C63" s="239" t="s">
        <v>162</v>
      </c>
      <c r="D63" s="225"/>
      <c r="E63" s="225">
        <v>872.24000000000012</v>
      </c>
      <c r="F63" s="225">
        <v>872.24000000000012</v>
      </c>
      <c r="G63" s="225"/>
      <c r="H63" s="226">
        <v>25.549999999999997</v>
      </c>
      <c r="I63" s="226">
        <v>156.11000000000001</v>
      </c>
      <c r="J63" s="226">
        <v>146.48000000000002</v>
      </c>
      <c r="K63" s="226">
        <v>8.39</v>
      </c>
      <c r="L63" s="226">
        <v>42.74</v>
      </c>
      <c r="M63" s="226">
        <v>80.06</v>
      </c>
      <c r="N63" s="226">
        <v>53.73</v>
      </c>
      <c r="O63" s="226">
        <v>7.42</v>
      </c>
      <c r="P63" s="226">
        <v>63.72</v>
      </c>
      <c r="Q63" s="226">
        <v>21.23</v>
      </c>
      <c r="R63" s="226">
        <v>143.02000000000001</v>
      </c>
      <c r="S63" s="226">
        <v>0</v>
      </c>
      <c r="T63" s="226">
        <v>41.89</v>
      </c>
      <c r="U63" s="226">
        <v>10.49</v>
      </c>
      <c r="V63" s="226">
        <v>6.71</v>
      </c>
      <c r="W63" s="226">
        <v>64.7</v>
      </c>
    </row>
    <row r="64" spans="1:23" x14ac:dyDescent="0.3">
      <c r="A64" s="239" t="s">
        <v>3031</v>
      </c>
      <c r="B64" s="238" t="s">
        <v>167</v>
      </c>
      <c r="C64" s="239" t="s">
        <v>168</v>
      </c>
      <c r="D64" s="225"/>
      <c r="E64" s="225">
        <v>0.4</v>
      </c>
      <c r="F64" s="225">
        <v>0.4</v>
      </c>
      <c r="G64" s="225"/>
      <c r="H64" s="226">
        <v>0</v>
      </c>
      <c r="I64" s="226">
        <v>0</v>
      </c>
      <c r="J64" s="226">
        <v>0</v>
      </c>
      <c r="K64" s="226">
        <v>0</v>
      </c>
      <c r="L64" s="226">
        <v>0</v>
      </c>
      <c r="M64" s="226">
        <v>0</v>
      </c>
      <c r="N64" s="226">
        <v>0</v>
      </c>
      <c r="O64" s="226">
        <v>0</v>
      </c>
      <c r="P64" s="226">
        <v>0</v>
      </c>
      <c r="Q64" s="226">
        <v>0</v>
      </c>
      <c r="R64" s="226">
        <v>0</v>
      </c>
      <c r="S64" s="226">
        <v>0</v>
      </c>
      <c r="T64" s="226">
        <v>0.4</v>
      </c>
      <c r="U64" s="226">
        <v>0</v>
      </c>
      <c r="V64" s="226">
        <v>0</v>
      </c>
      <c r="W64" s="226">
        <v>0</v>
      </c>
    </row>
    <row r="65" spans="1:23" s="235" customFormat="1" ht="14.4" x14ac:dyDescent="0.3">
      <c r="A65" s="231">
        <v>3</v>
      </c>
      <c r="B65" s="246" t="s">
        <v>169</v>
      </c>
      <c r="C65" s="231" t="s">
        <v>170</v>
      </c>
      <c r="D65" s="223"/>
      <c r="E65" s="223">
        <v>1242.1425200000001</v>
      </c>
      <c r="F65" s="223">
        <v>1242.1425200000001</v>
      </c>
      <c r="G65" s="223"/>
      <c r="H65" s="224">
        <v>74.760000000000005</v>
      </c>
      <c r="I65" s="224">
        <v>43.7</v>
      </c>
      <c r="J65" s="224">
        <v>21.56</v>
      </c>
      <c r="K65" s="224">
        <v>337.78</v>
      </c>
      <c r="L65" s="224">
        <v>81.02</v>
      </c>
      <c r="M65" s="224">
        <v>30.95</v>
      </c>
      <c r="N65" s="224">
        <v>4.36252</v>
      </c>
      <c r="O65" s="224">
        <v>147.72999999999999</v>
      </c>
      <c r="P65" s="224">
        <v>4.34</v>
      </c>
      <c r="Q65" s="224">
        <v>0</v>
      </c>
      <c r="R65" s="224">
        <v>54.18</v>
      </c>
      <c r="S65" s="224">
        <v>0</v>
      </c>
      <c r="T65" s="224">
        <v>248.25</v>
      </c>
      <c r="U65" s="224">
        <v>66.5</v>
      </c>
      <c r="V65" s="224">
        <v>98.4</v>
      </c>
      <c r="W65" s="224">
        <v>28.61</v>
      </c>
    </row>
    <row r="66" spans="1:23" hidden="1" x14ac:dyDescent="0.3">
      <c r="A66" s="231">
        <v>4</v>
      </c>
      <c r="B66" s="246" t="s">
        <v>171</v>
      </c>
      <c r="C66" s="231" t="s">
        <v>172</v>
      </c>
      <c r="D66" s="225"/>
      <c r="E66" s="225"/>
      <c r="F66" s="225"/>
      <c r="G66" s="225"/>
      <c r="H66" s="225"/>
      <c r="I66" s="225"/>
      <c r="J66" s="225"/>
      <c r="K66" s="225"/>
      <c r="L66" s="225"/>
      <c r="M66" s="225"/>
      <c r="N66" s="225"/>
      <c r="O66" s="225"/>
      <c r="P66" s="225"/>
      <c r="Q66" s="225"/>
      <c r="R66" s="225"/>
      <c r="S66" s="225"/>
      <c r="T66" s="225"/>
      <c r="U66" s="225"/>
      <c r="V66" s="225"/>
      <c r="W66" s="225"/>
    </row>
    <row r="67" spans="1:23" hidden="1" x14ac:dyDescent="0.3">
      <c r="A67" s="231">
        <v>5</v>
      </c>
      <c r="B67" s="246" t="s">
        <v>173</v>
      </c>
      <c r="C67" s="231" t="s">
        <v>174</v>
      </c>
      <c r="D67" s="225"/>
      <c r="E67" s="225"/>
      <c r="F67" s="225"/>
      <c r="G67" s="225"/>
      <c r="H67" s="225"/>
      <c r="I67" s="225"/>
      <c r="J67" s="225"/>
      <c r="K67" s="225"/>
      <c r="L67" s="225"/>
      <c r="M67" s="225"/>
      <c r="N67" s="225"/>
      <c r="O67" s="225"/>
      <c r="P67" s="225"/>
      <c r="Q67" s="225"/>
      <c r="R67" s="225"/>
      <c r="S67" s="225"/>
      <c r="T67" s="225"/>
      <c r="U67" s="225"/>
      <c r="V67" s="225"/>
      <c r="W67" s="225"/>
    </row>
    <row r="68" spans="1:23" hidden="1" x14ac:dyDescent="0.3">
      <c r="A68" s="231">
        <v>6</v>
      </c>
      <c r="B68" s="246" t="s">
        <v>175</v>
      </c>
      <c r="C68" s="231" t="s">
        <v>176</v>
      </c>
      <c r="D68" s="225"/>
      <c r="E68" s="225"/>
      <c r="F68" s="225"/>
      <c r="G68" s="225"/>
      <c r="H68" s="225"/>
      <c r="I68" s="225"/>
      <c r="J68" s="225"/>
      <c r="K68" s="225"/>
      <c r="L68" s="225"/>
      <c r="M68" s="225"/>
      <c r="N68" s="225"/>
      <c r="O68" s="225"/>
      <c r="P68" s="225"/>
      <c r="Q68" s="225"/>
      <c r="R68" s="225"/>
      <c r="S68" s="225"/>
      <c r="T68" s="225"/>
      <c r="U68" s="225"/>
      <c r="V68" s="225"/>
      <c r="W68" s="225"/>
    </row>
    <row r="69" spans="1:23" hidden="1" x14ac:dyDescent="0.3">
      <c r="A69" s="231">
        <v>3</v>
      </c>
      <c r="B69" s="246" t="s">
        <v>177</v>
      </c>
      <c r="C69" s="231" t="s">
        <v>178</v>
      </c>
      <c r="D69" s="225"/>
      <c r="E69" s="225"/>
      <c r="F69" s="225"/>
      <c r="G69" s="225"/>
      <c r="H69" s="225"/>
      <c r="I69" s="225"/>
      <c r="J69" s="225"/>
      <c r="K69" s="225"/>
      <c r="L69" s="225"/>
      <c r="M69" s="225"/>
      <c r="N69" s="225"/>
      <c r="O69" s="225"/>
      <c r="P69" s="225"/>
      <c r="Q69" s="225"/>
      <c r="R69" s="225"/>
      <c r="S69" s="225"/>
      <c r="T69" s="225"/>
      <c r="U69" s="225"/>
      <c r="V69" s="225"/>
      <c r="W69" s="225"/>
    </row>
    <row r="70" spans="1:23" hidden="1" x14ac:dyDescent="0.3">
      <c r="A70" s="231">
        <v>4</v>
      </c>
      <c r="B70" s="246" t="s">
        <v>179</v>
      </c>
      <c r="C70" s="231" t="s">
        <v>180</v>
      </c>
      <c r="D70" s="225"/>
      <c r="E70" s="225"/>
      <c r="F70" s="225"/>
      <c r="G70" s="225"/>
      <c r="H70" s="225"/>
      <c r="I70" s="225"/>
      <c r="J70" s="225"/>
      <c r="K70" s="225"/>
      <c r="L70" s="225"/>
      <c r="M70" s="225"/>
      <c r="N70" s="225"/>
      <c r="O70" s="225"/>
      <c r="P70" s="225"/>
      <c r="Q70" s="225"/>
      <c r="R70" s="225"/>
      <c r="S70" s="225"/>
      <c r="T70" s="225"/>
      <c r="U70" s="225"/>
      <c r="V70" s="225"/>
      <c r="W70" s="225"/>
    </row>
    <row r="71" spans="1:23" hidden="1" x14ac:dyDescent="0.3">
      <c r="A71" s="231">
        <v>5</v>
      </c>
      <c r="B71" s="246" t="s">
        <v>181</v>
      </c>
      <c r="C71" s="231" t="s">
        <v>182</v>
      </c>
      <c r="D71" s="225"/>
      <c r="E71" s="225"/>
      <c r="F71" s="225"/>
      <c r="G71" s="225"/>
      <c r="H71" s="225"/>
      <c r="I71" s="225"/>
      <c r="J71" s="225"/>
      <c r="K71" s="225"/>
      <c r="L71" s="225"/>
      <c r="M71" s="225"/>
      <c r="N71" s="225"/>
      <c r="O71" s="225"/>
      <c r="P71" s="225"/>
      <c r="Q71" s="225"/>
      <c r="R71" s="225"/>
      <c r="S71" s="225"/>
      <c r="T71" s="225"/>
      <c r="U71" s="225"/>
      <c r="V71" s="225"/>
      <c r="W71" s="225"/>
    </row>
    <row r="72" spans="1:23" hidden="1" x14ac:dyDescent="0.3">
      <c r="A72" s="231">
        <v>6</v>
      </c>
      <c r="B72" s="246" t="s">
        <v>183</v>
      </c>
      <c r="C72" s="231" t="s">
        <v>184</v>
      </c>
      <c r="D72" s="225"/>
      <c r="E72" s="225"/>
      <c r="F72" s="225"/>
      <c r="G72" s="225"/>
      <c r="H72" s="225"/>
      <c r="I72" s="225"/>
      <c r="J72" s="225"/>
      <c r="K72" s="225"/>
      <c r="L72" s="225"/>
      <c r="M72" s="225"/>
      <c r="N72" s="225"/>
      <c r="O72" s="225"/>
      <c r="P72" s="225"/>
      <c r="Q72" s="225"/>
      <c r="R72" s="225"/>
      <c r="S72" s="225"/>
      <c r="T72" s="225"/>
      <c r="U72" s="225"/>
      <c r="V72" s="225"/>
      <c r="W72" s="225"/>
    </row>
    <row r="73" spans="1:23" hidden="1" x14ac:dyDescent="0.3">
      <c r="A73" s="231">
        <v>7</v>
      </c>
      <c r="B73" s="246" t="s">
        <v>185</v>
      </c>
      <c r="C73" s="231" t="s">
        <v>186</v>
      </c>
      <c r="D73" s="225"/>
      <c r="E73" s="225"/>
      <c r="F73" s="225"/>
      <c r="G73" s="225"/>
      <c r="H73" s="225"/>
      <c r="I73" s="225"/>
      <c r="J73" s="225"/>
      <c r="K73" s="225"/>
      <c r="L73" s="225"/>
      <c r="M73" s="225"/>
      <c r="N73" s="225"/>
      <c r="O73" s="225"/>
      <c r="P73" s="225"/>
      <c r="Q73" s="225"/>
      <c r="R73" s="225"/>
      <c r="S73" s="225"/>
      <c r="T73" s="225"/>
      <c r="U73" s="225"/>
      <c r="V73" s="225"/>
      <c r="W73" s="225"/>
    </row>
    <row r="74" spans="1:23" hidden="1" x14ac:dyDescent="0.3">
      <c r="A74" s="231">
        <v>8</v>
      </c>
      <c r="B74" s="246" t="s">
        <v>187</v>
      </c>
      <c r="C74" s="231" t="s">
        <v>188</v>
      </c>
      <c r="D74" s="225"/>
      <c r="E74" s="225"/>
      <c r="F74" s="225"/>
      <c r="G74" s="225"/>
      <c r="H74" s="225"/>
      <c r="I74" s="225"/>
      <c r="J74" s="225"/>
      <c r="K74" s="225"/>
      <c r="L74" s="225"/>
      <c r="M74" s="225"/>
      <c r="N74" s="225"/>
      <c r="O74" s="225"/>
      <c r="P74" s="225"/>
      <c r="Q74" s="225"/>
      <c r="R74" s="225"/>
      <c r="S74" s="225"/>
      <c r="T74" s="225"/>
      <c r="U74" s="225"/>
      <c r="V74" s="225"/>
      <c r="W74" s="225"/>
    </row>
    <row r="75" spans="1:23" ht="26.4" hidden="1" x14ac:dyDescent="0.3">
      <c r="A75" s="231">
        <v>9</v>
      </c>
      <c r="B75" s="246" t="s">
        <v>189</v>
      </c>
      <c r="C75" s="231" t="s">
        <v>190</v>
      </c>
      <c r="D75" s="225"/>
      <c r="E75" s="225"/>
      <c r="F75" s="225"/>
      <c r="G75" s="225"/>
      <c r="H75" s="225"/>
      <c r="I75" s="225"/>
      <c r="J75" s="225"/>
      <c r="K75" s="225"/>
      <c r="L75" s="225"/>
      <c r="M75" s="225"/>
      <c r="N75" s="225"/>
      <c r="O75" s="225"/>
      <c r="P75" s="225"/>
      <c r="Q75" s="225"/>
      <c r="R75" s="225"/>
      <c r="S75" s="225"/>
      <c r="T75" s="225"/>
      <c r="U75" s="225"/>
      <c r="V75" s="225"/>
      <c r="W75" s="225"/>
    </row>
    <row r="76" spans="1:23" x14ac:dyDescent="0.3">
      <c r="A76" s="247" t="s">
        <v>191</v>
      </c>
    </row>
  </sheetData>
  <mergeCells count="10">
    <mergeCell ref="H6:W6"/>
    <mergeCell ref="A2:W2"/>
    <mergeCell ref="A3:W3"/>
    <mergeCell ref="A4:W4"/>
    <mergeCell ref="A6:A7"/>
    <mergeCell ref="B6:B7"/>
    <mergeCell ref="C6:C7"/>
    <mergeCell ref="D6:D7"/>
    <mergeCell ref="E6:E7"/>
    <mergeCell ref="F6:F7"/>
  </mergeCells>
  <conditionalFormatting sqref="H2:W28 H65:W65538">
    <cfRule type="cellIs" dxfId="10" priority="7" stopIfTrue="1" operator="lessThan">
      <formula>0</formula>
    </cfRule>
  </conditionalFormatting>
  <conditionalFormatting sqref="H29:W29">
    <cfRule type="cellIs" dxfId="9" priority="6" stopIfTrue="1" operator="lessThan">
      <formula>0</formula>
    </cfRule>
  </conditionalFormatting>
  <conditionalFormatting sqref="H30:W38">
    <cfRule type="cellIs" dxfId="8" priority="5" stopIfTrue="1" operator="lessThan">
      <formula>0</formula>
    </cfRule>
  </conditionalFormatting>
  <conditionalFormatting sqref="H40:W56">
    <cfRule type="cellIs" dxfId="7" priority="4" stopIfTrue="1" operator="lessThan">
      <formula>0</formula>
    </cfRule>
  </conditionalFormatting>
  <conditionalFormatting sqref="H39:W39">
    <cfRule type="cellIs" dxfId="6" priority="1" stopIfTrue="1" operator="lessThan">
      <formula>0</formula>
    </cfRule>
  </conditionalFormatting>
  <conditionalFormatting sqref="H57:W64">
    <cfRule type="cellIs" dxfId="5" priority="2" stopIfTrue="1" operator="lessThan">
      <formula>0</formula>
    </cfRule>
  </conditionalFormatting>
  <pageMargins left="0.7" right="0.17" top="0.38" bottom="0.33" header="0.23" footer="0.19"/>
  <pageSetup paperSize="8"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40" workbookViewId="0">
      <selection sqref="A1:E58"/>
    </sheetView>
  </sheetViews>
  <sheetFormatPr defaultColWidth="8.69921875" defaultRowHeight="15.6" x14ac:dyDescent="0.3"/>
  <cols>
    <col min="1" max="1" width="6.69921875" style="162" customWidth="1"/>
    <col min="2" max="2" width="31.5" style="162" customWidth="1"/>
    <col min="3" max="3" width="8.19921875" style="162"/>
    <col min="4" max="4" width="13.5" style="162" customWidth="1"/>
    <col min="5" max="16384" width="8.69921875" style="162"/>
  </cols>
  <sheetData>
    <row r="1" spans="1:6" ht="34.200000000000003" customHeight="1" x14ac:dyDescent="0.3">
      <c r="A1" s="345" t="s">
        <v>1</v>
      </c>
      <c r="B1" s="345" t="s">
        <v>2</v>
      </c>
      <c r="C1" s="345" t="s">
        <v>3</v>
      </c>
      <c r="D1" s="346" t="s">
        <v>2839</v>
      </c>
      <c r="E1" s="346" t="s">
        <v>2840</v>
      </c>
      <c r="F1" s="163"/>
    </row>
    <row r="2" spans="1:6" x14ac:dyDescent="0.3">
      <c r="A2" s="345"/>
      <c r="B2" s="345"/>
      <c r="C2" s="345"/>
      <c r="D2" s="346"/>
      <c r="E2" s="346"/>
      <c r="F2" s="163"/>
    </row>
    <row r="3" spans="1:6" x14ac:dyDescent="0.3">
      <c r="A3" s="2" t="s">
        <v>21</v>
      </c>
      <c r="B3" s="2" t="s">
        <v>22</v>
      </c>
      <c r="C3" s="2" t="s">
        <v>23</v>
      </c>
      <c r="D3" s="2" t="s">
        <v>200</v>
      </c>
      <c r="E3" s="2" t="s">
        <v>24</v>
      </c>
    </row>
    <row r="4" spans="1:6" x14ac:dyDescent="0.3">
      <c r="A4" s="19"/>
      <c r="B4" s="19" t="s">
        <v>37</v>
      </c>
      <c r="C4" s="19"/>
      <c r="D4" s="69">
        <v>40803.699999999997</v>
      </c>
      <c r="E4" s="164">
        <v>100</v>
      </c>
    </row>
    <row r="5" spans="1:6" x14ac:dyDescent="0.3">
      <c r="A5" s="70">
        <v>1</v>
      </c>
      <c r="B5" s="71" t="s">
        <v>38</v>
      </c>
      <c r="C5" s="72" t="s">
        <v>39</v>
      </c>
      <c r="D5" s="69">
        <v>32338.486499999999</v>
      </c>
      <c r="E5" s="165">
        <f>D5*100/40803.7</f>
        <v>79.253809090842253</v>
      </c>
    </row>
    <row r="6" spans="1:6" x14ac:dyDescent="0.3">
      <c r="A6" s="70"/>
      <c r="B6" s="11" t="s">
        <v>40</v>
      </c>
      <c r="C6" s="72"/>
      <c r="D6" s="73"/>
      <c r="E6" s="165">
        <f t="shared" ref="E6:E58" si="0">D6*100/40803.7</f>
        <v>0</v>
      </c>
    </row>
    <row r="7" spans="1:6" x14ac:dyDescent="0.3">
      <c r="A7" s="4" t="s">
        <v>41</v>
      </c>
      <c r="B7" s="5" t="s">
        <v>42</v>
      </c>
      <c r="C7" s="6" t="s">
        <v>43</v>
      </c>
      <c r="D7" s="157">
        <v>4445.6484000000009</v>
      </c>
      <c r="E7" s="165">
        <f t="shared" si="0"/>
        <v>10.895209012908145</v>
      </c>
    </row>
    <row r="8" spans="1:6" x14ac:dyDescent="0.3">
      <c r="A8" s="4"/>
      <c r="B8" s="7" t="s">
        <v>44</v>
      </c>
      <c r="C8" s="8" t="s">
        <v>45</v>
      </c>
      <c r="D8" s="157">
        <v>2507.3484000000003</v>
      </c>
      <c r="E8" s="165">
        <f t="shared" si="0"/>
        <v>6.1449045062089969</v>
      </c>
    </row>
    <row r="9" spans="1:6" x14ac:dyDescent="0.3">
      <c r="A9" s="4" t="s">
        <v>46</v>
      </c>
      <c r="B9" s="5" t="s">
        <v>47</v>
      </c>
      <c r="C9" s="6" t="s">
        <v>48</v>
      </c>
      <c r="D9" s="73">
        <v>10299.498099999999</v>
      </c>
      <c r="E9" s="165">
        <f t="shared" si="0"/>
        <v>25.241578827410258</v>
      </c>
    </row>
    <row r="10" spans="1:6" x14ac:dyDescent="0.3">
      <c r="A10" s="4" t="s">
        <v>49</v>
      </c>
      <c r="B10" s="5" t="s">
        <v>50</v>
      </c>
      <c r="C10" s="6" t="s">
        <v>51</v>
      </c>
      <c r="D10" s="73">
        <v>3927.17</v>
      </c>
      <c r="E10" s="165">
        <f t="shared" si="0"/>
        <v>9.6245438526408158</v>
      </c>
    </row>
    <row r="11" spans="1:6" x14ac:dyDescent="0.3">
      <c r="A11" s="4" t="s">
        <v>52</v>
      </c>
      <c r="B11" s="5" t="s">
        <v>53</v>
      </c>
      <c r="C11" s="6" t="s">
        <v>54</v>
      </c>
      <c r="D11" s="73">
        <v>376.57</v>
      </c>
      <c r="E11" s="165">
        <f t="shared" si="0"/>
        <v>0.92288199354470313</v>
      </c>
    </row>
    <row r="12" spans="1:6" x14ac:dyDescent="0.3">
      <c r="A12" s="4" t="s">
        <v>55</v>
      </c>
      <c r="B12" s="5" t="s">
        <v>56</v>
      </c>
      <c r="C12" s="6" t="s">
        <v>57</v>
      </c>
      <c r="D12" s="73">
        <v>0</v>
      </c>
      <c r="E12" s="165">
        <f t="shared" si="0"/>
        <v>0</v>
      </c>
    </row>
    <row r="13" spans="1:6" x14ac:dyDescent="0.3">
      <c r="A13" s="4" t="s">
        <v>58</v>
      </c>
      <c r="B13" s="5" t="s">
        <v>59</v>
      </c>
      <c r="C13" s="6" t="s">
        <v>60</v>
      </c>
      <c r="D13" s="73">
        <v>12650.29</v>
      </c>
      <c r="E13" s="165">
        <f t="shared" si="0"/>
        <v>31.002801216556342</v>
      </c>
    </row>
    <row r="14" spans="1:6" ht="26.4" x14ac:dyDescent="0.3">
      <c r="A14" s="4"/>
      <c r="B14" s="9" t="s">
        <v>1217</v>
      </c>
      <c r="C14" s="10" t="s">
        <v>62</v>
      </c>
      <c r="D14" s="73">
        <v>0</v>
      </c>
      <c r="E14" s="165">
        <f t="shared" si="0"/>
        <v>0</v>
      </c>
    </row>
    <row r="15" spans="1:6" x14ac:dyDescent="0.3">
      <c r="A15" s="4" t="s">
        <v>63</v>
      </c>
      <c r="B15" s="5" t="s">
        <v>64</v>
      </c>
      <c r="C15" s="6" t="s">
        <v>65</v>
      </c>
      <c r="D15" s="73">
        <v>483.38</v>
      </c>
      <c r="E15" s="165">
        <f t="shared" si="0"/>
        <v>1.1846474706950596</v>
      </c>
    </row>
    <row r="16" spans="1:6" x14ac:dyDescent="0.3">
      <c r="A16" s="4" t="s">
        <v>66</v>
      </c>
      <c r="B16" s="5" t="s">
        <v>67</v>
      </c>
      <c r="C16" s="6" t="s">
        <v>68</v>
      </c>
      <c r="D16" s="73">
        <v>0</v>
      </c>
      <c r="E16" s="165">
        <f t="shared" si="0"/>
        <v>0</v>
      </c>
    </row>
    <row r="17" spans="1:5" x14ac:dyDescent="0.3">
      <c r="A17" s="4" t="s">
        <v>69</v>
      </c>
      <c r="B17" s="5" t="s">
        <v>70</v>
      </c>
      <c r="C17" s="6" t="s">
        <v>71</v>
      </c>
      <c r="D17" s="73">
        <v>155.93</v>
      </c>
      <c r="E17" s="165">
        <f t="shared" si="0"/>
        <v>0.38214671708693088</v>
      </c>
    </row>
    <row r="18" spans="1:5" x14ac:dyDescent="0.3">
      <c r="A18" s="70">
        <v>2</v>
      </c>
      <c r="B18" s="71" t="s">
        <v>72</v>
      </c>
      <c r="C18" s="72" t="s">
        <v>73</v>
      </c>
      <c r="D18" s="69">
        <v>7223.0709799999986</v>
      </c>
      <c r="E18" s="165">
        <f t="shared" si="0"/>
        <v>17.702000014704549</v>
      </c>
    </row>
    <row r="19" spans="1:5" x14ac:dyDescent="0.3">
      <c r="A19" s="70"/>
      <c r="B19" s="11" t="s">
        <v>40</v>
      </c>
      <c r="C19" s="72"/>
      <c r="D19" s="73"/>
      <c r="E19" s="165">
        <f t="shared" si="0"/>
        <v>0</v>
      </c>
    </row>
    <row r="20" spans="1:5" x14ac:dyDescent="0.3">
      <c r="A20" s="4" t="s">
        <v>74</v>
      </c>
      <c r="B20" s="5" t="s">
        <v>75</v>
      </c>
      <c r="C20" s="6" t="s">
        <v>76</v>
      </c>
      <c r="D20" s="73">
        <v>87.64</v>
      </c>
      <c r="E20" s="165">
        <f t="shared" si="0"/>
        <v>0.21478444356761767</v>
      </c>
    </row>
    <row r="21" spans="1:5" x14ac:dyDescent="0.3">
      <c r="A21" s="4" t="s">
        <v>77</v>
      </c>
      <c r="B21" s="5" t="s">
        <v>78</v>
      </c>
      <c r="C21" s="6" t="s">
        <v>79</v>
      </c>
      <c r="D21" s="73">
        <v>28</v>
      </c>
      <c r="E21" s="165">
        <f t="shared" si="0"/>
        <v>6.8621227976874657E-2</v>
      </c>
    </row>
    <row r="22" spans="1:5" x14ac:dyDescent="0.3">
      <c r="A22" s="4" t="s">
        <v>80</v>
      </c>
      <c r="B22" s="5" t="s">
        <v>81</v>
      </c>
      <c r="C22" s="6" t="s">
        <v>82</v>
      </c>
      <c r="D22" s="73">
        <v>0</v>
      </c>
      <c r="E22" s="165">
        <f t="shared" si="0"/>
        <v>0</v>
      </c>
    </row>
    <row r="23" spans="1:5" x14ac:dyDescent="0.3">
      <c r="A23" s="4" t="s">
        <v>83</v>
      </c>
      <c r="B23" s="5" t="s">
        <v>84</v>
      </c>
      <c r="C23" s="6" t="s">
        <v>85</v>
      </c>
      <c r="D23" s="73">
        <v>66.05</v>
      </c>
      <c r="E23" s="165">
        <f t="shared" si="0"/>
        <v>0.16187257528116325</v>
      </c>
    </row>
    <row r="24" spans="1:5" x14ac:dyDescent="0.3">
      <c r="A24" s="4" t="s">
        <v>86</v>
      </c>
      <c r="B24" s="5" t="s">
        <v>87</v>
      </c>
      <c r="C24" s="6" t="s">
        <v>88</v>
      </c>
      <c r="D24" s="73">
        <v>313.22000000000003</v>
      </c>
      <c r="E24" s="165">
        <f t="shared" si="0"/>
        <v>0.76762646524702427</v>
      </c>
    </row>
    <row r="25" spans="1:5" x14ac:dyDescent="0.3">
      <c r="A25" s="4" t="s">
        <v>89</v>
      </c>
      <c r="B25" s="5" t="s">
        <v>90</v>
      </c>
      <c r="C25" s="6" t="s">
        <v>91</v>
      </c>
      <c r="D25" s="73">
        <v>113.61000000000001</v>
      </c>
      <c r="E25" s="165">
        <f t="shared" si="0"/>
        <v>0.27843063251616895</v>
      </c>
    </row>
    <row r="26" spans="1:5" x14ac:dyDescent="0.3">
      <c r="A26" s="4" t="s">
        <v>92</v>
      </c>
      <c r="B26" s="5" t="s">
        <v>93</v>
      </c>
      <c r="C26" s="6" t="s">
        <v>94</v>
      </c>
      <c r="D26" s="73">
        <v>212.76</v>
      </c>
      <c r="E26" s="165">
        <f t="shared" si="0"/>
        <v>0.52142330229856615</v>
      </c>
    </row>
    <row r="27" spans="1:5" x14ac:dyDescent="0.3">
      <c r="A27" s="4" t="s">
        <v>95</v>
      </c>
      <c r="B27" s="5" t="s">
        <v>96</v>
      </c>
      <c r="C27" s="6" t="s">
        <v>97</v>
      </c>
      <c r="D27" s="74">
        <v>240.56000000000003</v>
      </c>
      <c r="E27" s="165">
        <f t="shared" si="0"/>
        <v>0.58955437864703464</v>
      </c>
    </row>
    <row r="28" spans="1:5" ht="26.4" x14ac:dyDescent="0.3">
      <c r="A28" s="4" t="s">
        <v>98</v>
      </c>
      <c r="B28" s="5" t="s">
        <v>99</v>
      </c>
      <c r="C28" s="6" t="s">
        <v>100</v>
      </c>
      <c r="D28" s="74">
        <v>2771.7509799999998</v>
      </c>
      <c r="E28" s="165">
        <f t="shared" si="0"/>
        <v>6.7928912819180614</v>
      </c>
    </row>
    <row r="29" spans="1:5" x14ac:dyDescent="0.3">
      <c r="A29" s="4"/>
      <c r="B29" s="11" t="s">
        <v>40</v>
      </c>
      <c r="C29" s="4"/>
      <c r="D29" s="74">
        <v>0</v>
      </c>
      <c r="E29" s="165">
        <f t="shared" si="0"/>
        <v>0</v>
      </c>
    </row>
    <row r="30" spans="1:5" x14ac:dyDescent="0.3">
      <c r="A30" s="4"/>
      <c r="B30" s="12" t="s">
        <v>101</v>
      </c>
      <c r="C30" s="8" t="s">
        <v>102</v>
      </c>
      <c r="D30" s="74">
        <v>1685.16</v>
      </c>
      <c r="E30" s="165">
        <f t="shared" si="0"/>
        <v>4.1299195906253603</v>
      </c>
    </row>
    <row r="31" spans="1:5" x14ac:dyDescent="0.3">
      <c r="A31" s="4"/>
      <c r="B31" s="12" t="s">
        <v>103</v>
      </c>
      <c r="C31" s="8" t="s">
        <v>104</v>
      </c>
      <c r="D31" s="74">
        <v>510.79999999999995</v>
      </c>
      <c r="E31" s="165">
        <f t="shared" si="0"/>
        <v>1.251847258949556</v>
      </c>
    </row>
    <row r="32" spans="1:5" x14ac:dyDescent="0.3">
      <c r="A32" s="4"/>
      <c r="B32" s="14" t="s">
        <v>105</v>
      </c>
      <c r="C32" s="8" t="s">
        <v>106</v>
      </c>
      <c r="D32" s="74">
        <v>12.47</v>
      </c>
      <c r="E32" s="165">
        <f t="shared" si="0"/>
        <v>3.0560954031129531E-2</v>
      </c>
    </row>
    <row r="33" spans="1:5" x14ac:dyDescent="0.3">
      <c r="A33" s="4"/>
      <c r="B33" s="14" t="s">
        <v>107</v>
      </c>
      <c r="C33" s="8" t="s">
        <v>108</v>
      </c>
      <c r="D33" s="74">
        <v>4.8109800000000007</v>
      </c>
      <c r="E33" s="165">
        <f t="shared" si="0"/>
        <v>1.1790548406149445E-2</v>
      </c>
    </row>
    <row r="34" spans="1:5" x14ac:dyDescent="0.3">
      <c r="A34" s="4"/>
      <c r="B34" s="14" t="s">
        <v>109</v>
      </c>
      <c r="C34" s="8" t="s">
        <v>110</v>
      </c>
      <c r="D34" s="74">
        <v>60.66</v>
      </c>
      <c r="E34" s="165">
        <f t="shared" si="0"/>
        <v>0.14866298889561486</v>
      </c>
    </row>
    <row r="35" spans="1:5" x14ac:dyDescent="0.3">
      <c r="A35" s="4"/>
      <c r="B35" s="14" t="s">
        <v>111</v>
      </c>
      <c r="C35" s="8" t="s">
        <v>112</v>
      </c>
      <c r="D35" s="74">
        <v>19.78</v>
      </c>
      <c r="E35" s="165">
        <f t="shared" si="0"/>
        <v>4.8475996049377877E-2</v>
      </c>
    </row>
    <row r="36" spans="1:5" x14ac:dyDescent="0.3">
      <c r="A36" s="4"/>
      <c r="B36" s="14" t="s">
        <v>113</v>
      </c>
      <c r="C36" s="8" t="s">
        <v>114</v>
      </c>
      <c r="D36" s="74">
        <v>42.16</v>
      </c>
      <c r="E36" s="165">
        <f t="shared" si="0"/>
        <v>0.10332396326803697</v>
      </c>
    </row>
    <row r="37" spans="1:5" x14ac:dyDescent="0.3">
      <c r="A37" s="15"/>
      <c r="B37" s="14" t="s">
        <v>115</v>
      </c>
      <c r="C37" s="8" t="s">
        <v>116</v>
      </c>
      <c r="D37" s="74">
        <v>0.83000000000000007</v>
      </c>
      <c r="E37" s="165">
        <f t="shared" si="0"/>
        <v>2.034129257885927E-3</v>
      </c>
    </row>
    <row r="38" spans="1:5" x14ac:dyDescent="0.3">
      <c r="A38" s="15"/>
      <c r="B38" s="14" t="s">
        <v>117</v>
      </c>
      <c r="C38" s="8" t="s">
        <v>118</v>
      </c>
      <c r="D38" s="73">
        <v>0</v>
      </c>
      <c r="E38" s="165">
        <f t="shared" si="0"/>
        <v>0</v>
      </c>
    </row>
    <row r="39" spans="1:5" x14ac:dyDescent="0.3">
      <c r="A39" s="15"/>
      <c r="B39" s="7" t="s">
        <v>119</v>
      </c>
      <c r="C39" s="8" t="s">
        <v>120</v>
      </c>
      <c r="D39" s="73">
        <v>13.49</v>
      </c>
      <c r="E39" s="165">
        <f t="shared" si="0"/>
        <v>3.3060727336001391E-2</v>
      </c>
    </row>
    <row r="40" spans="1:5" x14ac:dyDescent="0.3">
      <c r="A40" s="15"/>
      <c r="B40" s="7" t="s">
        <v>121</v>
      </c>
      <c r="C40" s="8" t="s">
        <v>122</v>
      </c>
      <c r="D40" s="73">
        <v>176.52999999999997</v>
      </c>
      <c r="E40" s="165">
        <f t="shared" si="0"/>
        <v>0.4326323348127743</v>
      </c>
    </row>
    <row r="41" spans="1:5" x14ac:dyDescent="0.3">
      <c r="A41" s="15"/>
      <c r="B41" s="7" t="s">
        <v>123</v>
      </c>
      <c r="C41" s="8" t="s">
        <v>124</v>
      </c>
      <c r="D41" s="73">
        <v>64.56</v>
      </c>
      <c r="E41" s="165">
        <f t="shared" si="0"/>
        <v>0.1582209456495367</v>
      </c>
    </row>
    <row r="42" spans="1:5" ht="26.4" x14ac:dyDescent="0.3">
      <c r="A42" s="15"/>
      <c r="B42" s="7" t="s">
        <v>125</v>
      </c>
      <c r="C42" s="8" t="s">
        <v>126</v>
      </c>
      <c r="D42" s="73">
        <v>170.63</v>
      </c>
      <c r="E42" s="165">
        <f t="shared" si="0"/>
        <v>0.41817286177479007</v>
      </c>
    </row>
    <row r="43" spans="1:5" x14ac:dyDescent="0.3">
      <c r="A43" s="4"/>
      <c r="B43" s="14" t="s">
        <v>127</v>
      </c>
      <c r="C43" s="8" t="s">
        <v>128</v>
      </c>
      <c r="D43" s="73">
        <v>0</v>
      </c>
      <c r="E43" s="165">
        <f t="shared" si="0"/>
        <v>0</v>
      </c>
    </row>
    <row r="44" spans="1:5" x14ac:dyDescent="0.3">
      <c r="A44" s="4"/>
      <c r="B44" s="12" t="s">
        <v>129</v>
      </c>
      <c r="C44" s="8" t="s">
        <v>130</v>
      </c>
      <c r="D44" s="73">
        <v>0.33</v>
      </c>
      <c r="E44" s="165">
        <f t="shared" si="0"/>
        <v>8.0875018687030841E-4</v>
      </c>
    </row>
    <row r="45" spans="1:5" x14ac:dyDescent="0.3">
      <c r="A45" s="4"/>
      <c r="B45" s="14" t="s">
        <v>131</v>
      </c>
      <c r="C45" s="8" t="s">
        <v>132</v>
      </c>
      <c r="D45" s="73">
        <v>9.5400000000000009</v>
      </c>
      <c r="E45" s="165">
        <f t="shared" si="0"/>
        <v>2.3380232674978008E-2</v>
      </c>
    </row>
    <row r="46" spans="1:5" x14ac:dyDescent="0.3">
      <c r="A46" s="6" t="s">
        <v>133</v>
      </c>
      <c r="B46" s="5" t="s">
        <v>134</v>
      </c>
      <c r="C46" s="6" t="s">
        <v>135</v>
      </c>
      <c r="D46" s="73">
        <v>1.65</v>
      </c>
      <c r="E46" s="165">
        <f t="shared" si="0"/>
        <v>4.0437509343515419E-3</v>
      </c>
    </row>
    <row r="47" spans="1:5" x14ac:dyDescent="0.3">
      <c r="A47" s="6" t="s">
        <v>136</v>
      </c>
      <c r="B47" s="5" t="s">
        <v>137</v>
      </c>
      <c r="C47" s="6" t="s">
        <v>138</v>
      </c>
      <c r="D47" s="73">
        <v>13.53</v>
      </c>
      <c r="E47" s="165">
        <f t="shared" si="0"/>
        <v>3.3158757661682643E-2</v>
      </c>
    </row>
    <row r="48" spans="1:5" x14ac:dyDescent="0.3">
      <c r="A48" s="6" t="s">
        <v>139</v>
      </c>
      <c r="B48" s="5" t="s">
        <v>140</v>
      </c>
      <c r="C48" s="6" t="s">
        <v>141</v>
      </c>
      <c r="D48" s="73">
        <v>2.4299999999999997</v>
      </c>
      <c r="E48" s="165">
        <f t="shared" si="0"/>
        <v>5.9553422851359068E-3</v>
      </c>
    </row>
    <row r="49" spans="1:5" x14ac:dyDescent="0.3">
      <c r="A49" s="6" t="s">
        <v>142</v>
      </c>
      <c r="B49" s="5" t="s">
        <v>143</v>
      </c>
      <c r="C49" s="6" t="s">
        <v>144</v>
      </c>
      <c r="D49" s="73">
        <v>844.15000000000009</v>
      </c>
      <c r="E49" s="165">
        <f t="shared" si="0"/>
        <v>2.0688074855956695</v>
      </c>
    </row>
    <row r="50" spans="1:5" x14ac:dyDescent="0.3">
      <c r="A50" s="6" t="s">
        <v>145</v>
      </c>
      <c r="B50" s="5" t="s">
        <v>146</v>
      </c>
      <c r="C50" s="6" t="s">
        <v>147</v>
      </c>
      <c r="D50" s="73">
        <v>51.750000000000007</v>
      </c>
      <c r="E50" s="165">
        <f t="shared" si="0"/>
        <v>0.12682673385011656</v>
      </c>
    </row>
    <row r="51" spans="1:5" x14ac:dyDescent="0.3">
      <c r="A51" s="6" t="s">
        <v>148</v>
      </c>
      <c r="B51" s="5" t="s">
        <v>149</v>
      </c>
      <c r="C51" s="6" t="s">
        <v>150</v>
      </c>
      <c r="D51" s="73">
        <v>13.74</v>
      </c>
      <c r="E51" s="165">
        <f t="shared" si="0"/>
        <v>3.3673416871509203E-2</v>
      </c>
    </row>
    <row r="52" spans="1:5" x14ac:dyDescent="0.3">
      <c r="A52" s="6" t="s">
        <v>151</v>
      </c>
      <c r="B52" s="5" t="s">
        <v>152</v>
      </c>
      <c r="C52" s="6" t="s">
        <v>153</v>
      </c>
      <c r="D52" s="73">
        <v>1.22</v>
      </c>
      <c r="E52" s="165">
        <f t="shared" si="0"/>
        <v>2.9899249332781099E-3</v>
      </c>
    </row>
    <row r="53" spans="1:5" x14ac:dyDescent="0.3">
      <c r="A53" s="6" t="s">
        <v>154</v>
      </c>
      <c r="B53" s="5" t="s">
        <v>155</v>
      </c>
      <c r="C53" s="6" t="s">
        <v>156</v>
      </c>
      <c r="D53" s="73">
        <v>0</v>
      </c>
      <c r="E53" s="165">
        <f t="shared" si="0"/>
        <v>0</v>
      </c>
    </row>
    <row r="54" spans="1:5" x14ac:dyDescent="0.3">
      <c r="A54" s="6" t="s">
        <v>157</v>
      </c>
      <c r="B54" s="5" t="s">
        <v>158</v>
      </c>
      <c r="C54" s="6" t="s">
        <v>159</v>
      </c>
      <c r="D54" s="73">
        <v>5.1700000000000008</v>
      </c>
      <c r="E54" s="165">
        <f t="shared" si="0"/>
        <v>1.2670419594301501E-2</v>
      </c>
    </row>
    <row r="55" spans="1:5" x14ac:dyDescent="0.3">
      <c r="A55" s="6" t="s">
        <v>160</v>
      </c>
      <c r="B55" s="5" t="s">
        <v>161</v>
      </c>
      <c r="C55" s="6" t="s">
        <v>162</v>
      </c>
      <c r="D55" s="73">
        <v>872.24000000000012</v>
      </c>
      <c r="E55" s="165">
        <f t="shared" si="0"/>
        <v>2.1376492818053272</v>
      </c>
    </row>
    <row r="56" spans="1:5" x14ac:dyDescent="0.3">
      <c r="A56" s="6" t="s">
        <v>163</v>
      </c>
      <c r="B56" s="5" t="s">
        <v>164</v>
      </c>
      <c r="C56" s="6" t="s">
        <v>165</v>
      </c>
      <c r="D56" s="73">
        <v>1583.1999999999998</v>
      </c>
      <c r="E56" s="165">
        <f t="shared" si="0"/>
        <v>3.8800402904638545</v>
      </c>
    </row>
    <row r="57" spans="1:5" x14ac:dyDescent="0.3">
      <c r="A57" s="6" t="s">
        <v>166</v>
      </c>
      <c r="B57" s="5" t="s">
        <v>167</v>
      </c>
      <c r="C57" s="6" t="s">
        <v>168</v>
      </c>
      <c r="D57" s="73">
        <v>0.4</v>
      </c>
      <c r="E57" s="165">
        <f t="shared" si="0"/>
        <v>9.8030325681249496E-4</v>
      </c>
    </row>
    <row r="58" spans="1:5" x14ac:dyDescent="0.3">
      <c r="A58" s="19">
        <v>3</v>
      </c>
      <c r="B58" s="21" t="s">
        <v>169</v>
      </c>
      <c r="C58" s="19" t="s">
        <v>170</v>
      </c>
      <c r="D58" s="69">
        <v>1242.1425200000001</v>
      </c>
      <c r="E58" s="165">
        <f t="shared" si="0"/>
        <v>3.0441908944531995</v>
      </c>
    </row>
  </sheetData>
  <mergeCells count="5">
    <mergeCell ref="B1:B2"/>
    <mergeCell ref="C1:C2"/>
    <mergeCell ref="D1:D2"/>
    <mergeCell ref="E1:E2"/>
    <mergeCell ref="A1:A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view="pageBreakPreview" zoomScale="55" zoomScaleNormal="85" zoomScaleSheetLayoutView="55" workbookViewId="0">
      <selection activeCell="J58" sqref="J58"/>
    </sheetView>
  </sheetViews>
  <sheetFormatPr defaultColWidth="8.19921875" defaultRowHeight="15.6" x14ac:dyDescent="0.3"/>
  <cols>
    <col min="1" max="1" width="5.5" style="1" customWidth="1"/>
    <col min="2" max="2" width="34.09765625" style="1" customWidth="1"/>
    <col min="3" max="3" width="6.59765625" style="1" customWidth="1"/>
    <col min="4" max="4" width="10.19921875" style="75" customWidth="1"/>
    <col min="5" max="5" width="7.59765625" style="1" customWidth="1"/>
    <col min="6" max="6" width="8.5" style="1" customWidth="1"/>
    <col min="7" max="8" width="9" style="1" customWidth="1"/>
    <col min="9" max="9" width="7.8984375" style="1" customWidth="1"/>
    <col min="10" max="10" width="9" style="1" customWidth="1"/>
    <col min="11" max="11" width="7.8984375" style="1" customWidth="1"/>
    <col min="12" max="12" width="9" style="1" customWidth="1"/>
    <col min="13" max="13" width="8.19921875" style="1" customWidth="1"/>
    <col min="14" max="15" width="9" style="1" customWidth="1"/>
    <col min="16" max="16" width="9" style="1" hidden="1" customWidth="1"/>
    <col min="17" max="17" width="7.19921875" style="1" customWidth="1"/>
    <col min="18" max="18" width="9" style="1" customWidth="1"/>
    <col min="19" max="19" width="6.69921875" style="1" customWidth="1"/>
    <col min="20" max="20" width="9" style="1" customWidth="1"/>
    <col min="21" max="256" width="8.19921875" style="1"/>
    <col min="257" max="257" width="5.5" style="1" customWidth="1"/>
    <col min="258" max="258" width="34.09765625" style="1" customWidth="1"/>
    <col min="259" max="259" width="6.59765625" style="1" customWidth="1"/>
    <col min="260" max="260" width="10.19921875" style="1" customWidth="1"/>
    <col min="261" max="276" width="9" style="1" customWidth="1"/>
    <col min="277" max="512" width="8.19921875" style="1"/>
    <col min="513" max="513" width="5.5" style="1" customWidth="1"/>
    <col min="514" max="514" width="34.09765625" style="1" customWidth="1"/>
    <col min="515" max="515" width="6.59765625" style="1" customWidth="1"/>
    <col min="516" max="516" width="10.19921875" style="1" customWidth="1"/>
    <col min="517" max="532" width="9" style="1" customWidth="1"/>
    <col min="533" max="768" width="8.19921875" style="1"/>
    <col min="769" max="769" width="5.5" style="1" customWidth="1"/>
    <col min="770" max="770" width="34.09765625" style="1" customWidth="1"/>
    <col min="771" max="771" width="6.59765625" style="1" customWidth="1"/>
    <col min="772" max="772" width="10.19921875" style="1" customWidth="1"/>
    <col min="773" max="788" width="9" style="1" customWidth="1"/>
    <col min="789" max="1024" width="8.19921875" style="1"/>
    <col min="1025" max="1025" width="5.5" style="1" customWidth="1"/>
    <col min="1026" max="1026" width="34.09765625" style="1" customWidth="1"/>
    <col min="1027" max="1027" width="6.59765625" style="1" customWidth="1"/>
    <col min="1028" max="1028" width="10.19921875" style="1" customWidth="1"/>
    <col min="1029" max="1044" width="9" style="1" customWidth="1"/>
    <col min="1045" max="1280" width="8.19921875" style="1"/>
    <col min="1281" max="1281" width="5.5" style="1" customWidth="1"/>
    <col min="1282" max="1282" width="34.09765625" style="1" customWidth="1"/>
    <col min="1283" max="1283" width="6.59765625" style="1" customWidth="1"/>
    <col min="1284" max="1284" width="10.19921875" style="1" customWidth="1"/>
    <col min="1285" max="1300" width="9" style="1" customWidth="1"/>
    <col min="1301" max="1536" width="8.19921875" style="1"/>
    <col min="1537" max="1537" width="5.5" style="1" customWidth="1"/>
    <col min="1538" max="1538" width="34.09765625" style="1" customWidth="1"/>
    <col min="1539" max="1539" width="6.59765625" style="1" customWidth="1"/>
    <col min="1540" max="1540" width="10.19921875" style="1" customWidth="1"/>
    <col min="1541" max="1556" width="9" style="1" customWidth="1"/>
    <col min="1557" max="1792" width="8.19921875" style="1"/>
    <col min="1793" max="1793" width="5.5" style="1" customWidth="1"/>
    <col min="1794" max="1794" width="34.09765625" style="1" customWidth="1"/>
    <col min="1795" max="1795" width="6.59765625" style="1" customWidth="1"/>
    <col min="1796" max="1796" width="10.19921875" style="1" customWidth="1"/>
    <col min="1797" max="1812" width="9" style="1" customWidth="1"/>
    <col min="1813" max="2048" width="8.19921875" style="1"/>
    <col min="2049" max="2049" width="5.5" style="1" customWidth="1"/>
    <col min="2050" max="2050" width="34.09765625" style="1" customWidth="1"/>
    <col min="2051" max="2051" width="6.59765625" style="1" customWidth="1"/>
    <col min="2052" max="2052" width="10.19921875" style="1" customWidth="1"/>
    <col min="2053" max="2068" width="9" style="1" customWidth="1"/>
    <col min="2069" max="2304" width="8.19921875" style="1"/>
    <col min="2305" max="2305" width="5.5" style="1" customWidth="1"/>
    <col min="2306" max="2306" width="34.09765625" style="1" customWidth="1"/>
    <col min="2307" max="2307" width="6.59765625" style="1" customWidth="1"/>
    <col min="2308" max="2308" width="10.19921875" style="1" customWidth="1"/>
    <col min="2309" max="2324" width="9" style="1" customWidth="1"/>
    <col min="2325" max="2560" width="8.19921875" style="1"/>
    <col min="2561" max="2561" width="5.5" style="1" customWidth="1"/>
    <col min="2562" max="2562" width="34.09765625" style="1" customWidth="1"/>
    <col min="2563" max="2563" width="6.59765625" style="1" customWidth="1"/>
    <col min="2564" max="2564" width="10.19921875" style="1" customWidth="1"/>
    <col min="2565" max="2580" width="9" style="1" customWidth="1"/>
    <col min="2581" max="2816" width="8.19921875" style="1"/>
    <col min="2817" max="2817" width="5.5" style="1" customWidth="1"/>
    <col min="2818" max="2818" width="34.09765625" style="1" customWidth="1"/>
    <col min="2819" max="2819" width="6.59765625" style="1" customWidth="1"/>
    <col min="2820" max="2820" width="10.19921875" style="1" customWidth="1"/>
    <col min="2821" max="2836" width="9" style="1" customWidth="1"/>
    <col min="2837" max="3072" width="8.19921875" style="1"/>
    <col min="3073" max="3073" width="5.5" style="1" customWidth="1"/>
    <col min="3074" max="3074" width="34.09765625" style="1" customWidth="1"/>
    <col min="3075" max="3075" width="6.59765625" style="1" customWidth="1"/>
    <col min="3076" max="3076" width="10.19921875" style="1" customWidth="1"/>
    <col min="3077" max="3092" width="9" style="1" customWidth="1"/>
    <col min="3093" max="3328" width="8.19921875" style="1"/>
    <col min="3329" max="3329" width="5.5" style="1" customWidth="1"/>
    <col min="3330" max="3330" width="34.09765625" style="1" customWidth="1"/>
    <col min="3331" max="3331" width="6.59765625" style="1" customWidth="1"/>
    <col min="3332" max="3332" width="10.19921875" style="1" customWidth="1"/>
    <col min="3333" max="3348" width="9" style="1" customWidth="1"/>
    <col min="3349" max="3584" width="8.19921875" style="1"/>
    <col min="3585" max="3585" width="5.5" style="1" customWidth="1"/>
    <col min="3586" max="3586" width="34.09765625" style="1" customWidth="1"/>
    <col min="3587" max="3587" width="6.59765625" style="1" customWidth="1"/>
    <col min="3588" max="3588" width="10.19921875" style="1" customWidth="1"/>
    <col min="3589" max="3604" width="9" style="1" customWidth="1"/>
    <col min="3605" max="3840" width="8.19921875" style="1"/>
    <col min="3841" max="3841" width="5.5" style="1" customWidth="1"/>
    <col min="3842" max="3842" width="34.09765625" style="1" customWidth="1"/>
    <col min="3843" max="3843" width="6.59765625" style="1" customWidth="1"/>
    <col min="3844" max="3844" width="10.19921875" style="1" customWidth="1"/>
    <col min="3845" max="3860" width="9" style="1" customWidth="1"/>
    <col min="3861" max="4096" width="8.19921875" style="1"/>
    <col min="4097" max="4097" width="5.5" style="1" customWidth="1"/>
    <col min="4098" max="4098" width="34.09765625" style="1" customWidth="1"/>
    <col min="4099" max="4099" width="6.59765625" style="1" customWidth="1"/>
    <col min="4100" max="4100" width="10.19921875" style="1" customWidth="1"/>
    <col min="4101" max="4116" width="9" style="1" customWidth="1"/>
    <col min="4117" max="4352" width="8.19921875" style="1"/>
    <col min="4353" max="4353" width="5.5" style="1" customWidth="1"/>
    <col min="4354" max="4354" width="34.09765625" style="1" customWidth="1"/>
    <col min="4355" max="4355" width="6.59765625" style="1" customWidth="1"/>
    <col min="4356" max="4356" width="10.19921875" style="1" customWidth="1"/>
    <col min="4357" max="4372" width="9" style="1" customWidth="1"/>
    <col min="4373" max="4608" width="8.19921875" style="1"/>
    <col min="4609" max="4609" width="5.5" style="1" customWidth="1"/>
    <col min="4610" max="4610" width="34.09765625" style="1" customWidth="1"/>
    <col min="4611" max="4611" width="6.59765625" style="1" customWidth="1"/>
    <col min="4612" max="4612" width="10.19921875" style="1" customWidth="1"/>
    <col min="4613" max="4628" width="9" style="1" customWidth="1"/>
    <col min="4629" max="4864" width="8.19921875" style="1"/>
    <col min="4865" max="4865" width="5.5" style="1" customWidth="1"/>
    <col min="4866" max="4866" width="34.09765625" style="1" customWidth="1"/>
    <col min="4867" max="4867" width="6.59765625" style="1" customWidth="1"/>
    <col min="4868" max="4868" width="10.19921875" style="1" customWidth="1"/>
    <col min="4869" max="4884" width="9" style="1" customWidth="1"/>
    <col min="4885" max="5120" width="8.19921875" style="1"/>
    <col min="5121" max="5121" width="5.5" style="1" customWidth="1"/>
    <col min="5122" max="5122" width="34.09765625" style="1" customWidth="1"/>
    <col min="5123" max="5123" width="6.59765625" style="1" customWidth="1"/>
    <col min="5124" max="5124" width="10.19921875" style="1" customWidth="1"/>
    <col min="5125" max="5140" width="9" style="1" customWidth="1"/>
    <col min="5141" max="5376" width="8.19921875" style="1"/>
    <col min="5377" max="5377" width="5.5" style="1" customWidth="1"/>
    <col min="5378" max="5378" width="34.09765625" style="1" customWidth="1"/>
    <col min="5379" max="5379" width="6.59765625" style="1" customWidth="1"/>
    <col min="5380" max="5380" width="10.19921875" style="1" customWidth="1"/>
    <col min="5381" max="5396" width="9" style="1" customWidth="1"/>
    <col min="5397" max="5632" width="8.19921875" style="1"/>
    <col min="5633" max="5633" width="5.5" style="1" customWidth="1"/>
    <col min="5634" max="5634" width="34.09765625" style="1" customWidth="1"/>
    <col min="5635" max="5635" width="6.59765625" style="1" customWidth="1"/>
    <col min="5636" max="5636" width="10.19921875" style="1" customWidth="1"/>
    <col min="5637" max="5652" width="9" style="1" customWidth="1"/>
    <col min="5653" max="5888" width="8.19921875" style="1"/>
    <col min="5889" max="5889" width="5.5" style="1" customWidth="1"/>
    <col min="5890" max="5890" width="34.09765625" style="1" customWidth="1"/>
    <col min="5891" max="5891" width="6.59765625" style="1" customWidth="1"/>
    <col min="5892" max="5892" width="10.19921875" style="1" customWidth="1"/>
    <col min="5893" max="5908" width="9" style="1" customWidth="1"/>
    <col min="5909" max="6144" width="8.19921875" style="1"/>
    <col min="6145" max="6145" width="5.5" style="1" customWidth="1"/>
    <col min="6146" max="6146" width="34.09765625" style="1" customWidth="1"/>
    <col min="6147" max="6147" width="6.59765625" style="1" customWidth="1"/>
    <col min="6148" max="6148" width="10.19921875" style="1" customWidth="1"/>
    <col min="6149" max="6164" width="9" style="1" customWidth="1"/>
    <col min="6165" max="6400" width="8.19921875" style="1"/>
    <col min="6401" max="6401" width="5.5" style="1" customWidth="1"/>
    <col min="6402" max="6402" width="34.09765625" style="1" customWidth="1"/>
    <col min="6403" max="6403" width="6.59765625" style="1" customWidth="1"/>
    <col min="6404" max="6404" width="10.19921875" style="1" customWidth="1"/>
    <col min="6405" max="6420" width="9" style="1" customWidth="1"/>
    <col min="6421" max="6656" width="8.19921875" style="1"/>
    <col min="6657" max="6657" width="5.5" style="1" customWidth="1"/>
    <col min="6658" max="6658" width="34.09765625" style="1" customWidth="1"/>
    <col min="6659" max="6659" width="6.59765625" style="1" customWidth="1"/>
    <col min="6660" max="6660" width="10.19921875" style="1" customWidth="1"/>
    <col min="6661" max="6676" width="9" style="1" customWidth="1"/>
    <col min="6677" max="6912" width="8.19921875" style="1"/>
    <col min="6913" max="6913" width="5.5" style="1" customWidth="1"/>
    <col min="6914" max="6914" width="34.09765625" style="1" customWidth="1"/>
    <col min="6915" max="6915" width="6.59765625" style="1" customWidth="1"/>
    <col min="6916" max="6916" width="10.19921875" style="1" customWidth="1"/>
    <col min="6917" max="6932" width="9" style="1" customWidth="1"/>
    <col min="6933" max="7168" width="8.19921875" style="1"/>
    <col min="7169" max="7169" width="5.5" style="1" customWidth="1"/>
    <col min="7170" max="7170" width="34.09765625" style="1" customWidth="1"/>
    <col min="7171" max="7171" width="6.59765625" style="1" customWidth="1"/>
    <col min="7172" max="7172" width="10.19921875" style="1" customWidth="1"/>
    <col min="7173" max="7188" width="9" style="1" customWidth="1"/>
    <col min="7189" max="7424" width="8.19921875" style="1"/>
    <col min="7425" max="7425" width="5.5" style="1" customWidth="1"/>
    <col min="7426" max="7426" width="34.09765625" style="1" customWidth="1"/>
    <col min="7427" max="7427" width="6.59765625" style="1" customWidth="1"/>
    <col min="7428" max="7428" width="10.19921875" style="1" customWidth="1"/>
    <col min="7429" max="7444" width="9" style="1" customWidth="1"/>
    <col min="7445" max="7680" width="8.19921875" style="1"/>
    <col min="7681" max="7681" width="5.5" style="1" customWidth="1"/>
    <col min="7682" max="7682" width="34.09765625" style="1" customWidth="1"/>
    <col min="7683" max="7683" width="6.59765625" style="1" customWidth="1"/>
    <col min="7684" max="7684" width="10.19921875" style="1" customWidth="1"/>
    <col min="7685" max="7700" width="9" style="1" customWidth="1"/>
    <col min="7701" max="7936" width="8.19921875" style="1"/>
    <col min="7937" max="7937" width="5.5" style="1" customWidth="1"/>
    <col min="7938" max="7938" width="34.09765625" style="1" customWidth="1"/>
    <col min="7939" max="7939" width="6.59765625" style="1" customWidth="1"/>
    <col min="7940" max="7940" width="10.19921875" style="1" customWidth="1"/>
    <col min="7941" max="7956" width="9" style="1" customWidth="1"/>
    <col min="7957" max="8192" width="8.19921875" style="1"/>
    <col min="8193" max="8193" width="5.5" style="1" customWidth="1"/>
    <col min="8194" max="8194" width="34.09765625" style="1" customWidth="1"/>
    <col min="8195" max="8195" width="6.59765625" style="1" customWidth="1"/>
    <col min="8196" max="8196" width="10.19921875" style="1" customWidth="1"/>
    <col min="8197" max="8212" width="9" style="1" customWidth="1"/>
    <col min="8213" max="8448" width="8.19921875" style="1"/>
    <col min="8449" max="8449" width="5.5" style="1" customWidth="1"/>
    <col min="8450" max="8450" width="34.09765625" style="1" customWidth="1"/>
    <col min="8451" max="8451" width="6.59765625" style="1" customWidth="1"/>
    <col min="8452" max="8452" width="10.19921875" style="1" customWidth="1"/>
    <col min="8453" max="8468" width="9" style="1" customWidth="1"/>
    <col min="8469" max="8704" width="8.19921875" style="1"/>
    <col min="8705" max="8705" width="5.5" style="1" customWidth="1"/>
    <col min="8706" max="8706" width="34.09765625" style="1" customWidth="1"/>
    <col min="8707" max="8707" width="6.59765625" style="1" customWidth="1"/>
    <col min="8708" max="8708" width="10.19921875" style="1" customWidth="1"/>
    <col min="8709" max="8724" width="9" style="1" customWidth="1"/>
    <col min="8725" max="8960" width="8.19921875" style="1"/>
    <col min="8961" max="8961" width="5.5" style="1" customWidth="1"/>
    <col min="8962" max="8962" width="34.09765625" style="1" customWidth="1"/>
    <col min="8963" max="8963" width="6.59765625" style="1" customWidth="1"/>
    <col min="8964" max="8964" width="10.19921875" style="1" customWidth="1"/>
    <col min="8965" max="8980" width="9" style="1" customWidth="1"/>
    <col min="8981" max="9216" width="8.19921875" style="1"/>
    <col min="9217" max="9217" width="5.5" style="1" customWidth="1"/>
    <col min="9218" max="9218" width="34.09765625" style="1" customWidth="1"/>
    <col min="9219" max="9219" width="6.59765625" style="1" customWidth="1"/>
    <col min="9220" max="9220" width="10.19921875" style="1" customWidth="1"/>
    <col min="9221" max="9236" width="9" style="1" customWidth="1"/>
    <col min="9237" max="9472" width="8.19921875" style="1"/>
    <col min="9473" max="9473" width="5.5" style="1" customWidth="1"/>
    <col min="9474" max="9474" width="34.09765625" style="1" customWidth="1"/>
    <col min="9475" max="9475" width="6.59765625" style="1" customWidth="1"/>
    <col min="9476" max="9476" width="10.19921875" style="1" customWidth="1"/>
    <col min="9477" max="9492" width="9" style="1" customWidth="1"/>
    <col min="9493" max="9728" width="8.19921875" style="1"/>
    <col min="9729" max="9729" width="5.5" style="1" customWidth="1"/>
    <col min="9730" max="9730" width="34.09765625" style="1" customWidth="1"/>
    <col min="9731" max="9731" width="6.59765625" style="1" customWidth="1"/>
    <col min="9732" max="9732" width="10.19921875" style="1" customWidth="1"/>
    <col min="9733" max="9748" width="9" style="1" customWidth="1"/>
    <col min="9749" max="9984" width="8.19921875" style="1"/>
    <col min="9985" max="9985" width="5.5" style="1" customWidth="1"/>
    <col min="9986" max="9986" width="34.09765625" style="1" customWidth="1"/>
    <col min="9987" max="9987" width="6.59765625" style="1" customWidth="1"/>
    <col min="9988" max="9988" width="10.19921875" style="1" customWidth="1"/>
    <col min="9989" max="10004" width="9" style="1" customWidth="1"/>
    <col min="10005" max="10240" width="8.19921875" style="1"/>
    <col min="10241" max="10241" width="5.5" style="1" customWidth="1"/>
    <col min="10242" max="10242" width="34.09765625" style="1" customWidth="1"/>
    <col min="10243" max="10243" width="6.59765625" style="1" customWidth="1"/>
    <col min="10244" max="10244" width="10.19921875" style="1" customWidth="1"/>
    <col min="10245" max="10260" width="9" style="1" customWidth="1"/>
    <col min="10261" max="10496" width="8.19921875" style="1"/>
    <col min="10497" max="10497" width="5.5" style="1" customWidth="1"/>
    <col min="10498" max="10498" width="34.09765625" style="1" customWidth="1"/>
    <col min="10499" max="10499" width="6.59765625" style="1" customWidth="1"/>
    <col min="10500" max="10500" width="10.19921875" style="1" customWidth="1"/>
    <col min="10501" max="10516" width="9" style="1" customWidth="1"/>
    <col min="10517" max="10752" width="8.19921875" style="1"/>
    <col min="10753" max="10753" width="5.5" style="1" customWidth="1"/>
    <col min="10754" max="10754" width="34.09765625" style="1" customWidth="1"/>
    <col min="10755" max="10755" width="6.59765625" style="1" customWidth="1"/>
    <col min="10756" max="10756" width="10.19921875" style="1" customWidth="1"/>
    <col min="10757" max="10772" width="9" style="1" customWidth="1"/>
    <col min="10773" max="11008" width="8.19921875" style="1"/>
    <col min="11009" max="11009" width="5.5" style="1" customWidth="1"/>
    <col min="11010" max="11010" width="34.09765625" style="1" customWidth="1"/>
    <col min="11011" max="11011" width="6.59765625" style="1" customWidth="1"/>
    <col min="11012" max="11012" width="10.19921875" style="1" customWidth="1"/>
    <col min="11013" max="11028" width="9" style="1" customWidth="1"/>
    <col min="11029" max="11264" width="8.19921875" style="1"/>
    <col min="11265" max="11265" width="5.5" style="1" customWidth="1"/>
    <col min="11266" max="11266" width="34.09765625" style="1" customWidth="1"/>
    <col min="11267" max="11267" width="6.59765625" style="1" customWidth="1"/>
    <col min="11268" max="11268" width="10.19921875" style="1" customWidth="1"/>
    <col min="11269" max="11284" width="9" style="1" customWidth="1"/>
    <col min="11285" max="11520" width="8.19921875" style="1"/>
    <col min="11521" max="11521" width="5.5" style="1" customWidth="1"/>
    <col min="11522" max="11522" width="34.09765625" style="1" customWidth="1"/>
    <col min="11523" max="11523" width="6.59765625" style="1" customWidth="1"/>
    <col min="11524" max="11524" width="10.19921875" style="1" customWidth="1"/>
    <col min="11525" max="11540" width="9" style="1" customWidth="1"/>
    <col min="11541" max="11776" width="8.19921875" style="1"/>
    <col min="11777" max="11777" width="5.5" style="1" customWidth="1"/>
    <col min="11778" max="11778" width="34.09765625" style="1" customWidth="1"/>
    <col min="11779" max="11779" width="6.59765625" style="1" customWidth="1"/>
    <col min="11780" max="11780" width="10.19921875" style="1" customWidth="1"/>
    <col min="11781" max="11796" width="9" style="1" customWidth="1"/>
    <col min="11797" max="12032" width="8.19921875" style="1"/>
    <col min="12033" max="12033" width="5.5" style="1" customWidth="1"/>
    <col min="12034" max="12034" width="34.09765625" style="1" customWidth="1"/>
    <col min="12035" max="12035" width="6.59765625" style="1" customWidth="1"/>
    <col min="12036" max="12036" width="10.19921875" style="1" customWidth="1"/>
    <col min="12037" max="12052" width="9" style="1" customWidth="1"/>
    <col min="12053" max="12288" width="8.19921875" style="1"/>
    <col min="12289" max="12289" width="5.5" style="1" customWidth="1"/>
    <col min="12290" max="12290" width="34.09765625" style="1" customWidth="1"/>
    <col min="12291" max="12291" width="6.59765625" style="1" customWidth="1"/>
    <col min="12292" max="12292" width="10.19921875" style="1" customWidth="1"/>
    <col min="12293" max="12308" width="9" style="1" customWidth="1"/>
    <col min="12309" max="12544" width="8.19921875" style="1"/>
    <col min="12545" max="12545" width="5.5" style="1" customWidth="1"/>
    <col min="12546" max="12546" width="34.09765625" style="1" customWidth="1"/>
    <col min="12547" max="12547" width="6.59765625" style="1" customWidth="1"/>
    <col min="12548" max="12548" width="10.19921875" style="1" customWidth="1"/>
    <col min="12549" max="12564" width="9" style="1" customWidth="1"/>
    <col min="12565" max="12800" width="8.19921875" style="1"/>
    <col min="12801" max="12801" width="5.5" style="1" customWidth="1"/>
    <col min="12802" max="12802" width="34.09765625" style="1" customWidth="1"/>
    <col min="12803" max="12803" width="6.59765625" style="1" customWidth="1"/>
    <col min="12804" max="12804" width="10.19921875" style="1" customWidth="1"/>
    <col min="12805" max="12820" width="9" style="1" customWidth="1"/>
    <col min="12821" max="13056" width="8.19921875" style="1"/>
    <col min="13057" max="13057" width="5.5" style="1" customWidth="1"/>
    <col min="13058" max="13058" width="34.09765625" style="1" customWidth="1"/>
    <col min="13059" max="13059" width="6.59765625" style="1" customWidth="1"/>
    <col min="13060" max="13060" width="10.19921875" style="1" customWidth="1"/>
    <col min="13061" max="13076" width="9" style="1" customWidth="1"/>
    <col min="13077" max="13312" width="8.19921875" style="1"/>
    <col min="13313" max="13313" width="5.5" style="1" customWidth="1"/>
    <col min="13314" max="13314" width="34.09765625" style="1" customWidth="1"/>
    <col min="13315" max="13315" width="6.59765625" style="1" customWidth="1"/>
    <col min="13316" max="13316" width="10.19921875" style="1" customWidth="1"/>
    <col min="13317" max="13332" width="9" style="1" customWidth="1"/>
    <col min="13333" max="13568" width="8.19921875" style="1"/>
    <col min="13569" max="13569" width="5.5" style="1" customWidth="1"/>
    <col min="13570" max="13570" width="34.09765625" style="1" customWidth="1"/>
    <col min="13571" max="13571" width="6.59765625" style="1" customWidth="1"/>
    <col min="13572" max="13572" width="10.19921875" style="1" customWidth="1"/>
    <col min="13573" max="13588" width="9" style="1" customWidth="1"/>
    <col min="13589" max="13824" width="8.19921875" style="1"/>
    <col min="13825" max="13825" width="5.5" style="1" customWidth="1"/>
    <col min="13826" max="13826" width="34.09765625" style="1" customWidth="1"/>
    <col min="13827" max="13827" width="6.59765625" style="1" customWidth="1"/>
    <col min="13828" max="13828" width="10.19921875" style="1" customWidth="1"/>
    <col min="13829" max="13844" width="9" style="1" customWidth="1"/>
    <col min="13845" max="14080" width="8.19921875" style="1"/>
    <col min="14081" max="14081" width="5.5" style="1" customWidth="1"/>
    <col min="14082" max="14082" width="34.09765625" style="1" customWidth="1"/>
    <col min="14083" max="14083" width="6.59765625" style="1" customWidth="1"/>
    <col min="14084" max="14084" width="10.19921875" style="1" customWidth="1"/>
    <col min="14085" max="14100" width="9" style="1" customWidth="1"/>
    <col min="14101" max="14336" width="8.19921875" style="1"/>
    <col min="14337" max="14337" width="5.5" style="1" customWidth="1"/>
    <col min="14338" max="14338" width="34.09765625" style="1" customWidth="1"/>
    <col min="14339" max="14339" width="6.59765625" style="1" customWidth="1"/>
    <col min="14340" max="14340" width="10.19921875" style="1" customWidth="1"/>
    <col min="14341" max="14356" width="9" style="1" customWidth="1"/>
    <col min="14357" max="14592" width="8.19921875" style="1"/>
    <col min="14593" max="14593" width="5.5" style="1" customWidth="1"/>
    <col min="14594" max="14594" width="34.09765625" style="1" customWidth="1"/>
    <col min="14595" max="14595" width="6.59765625" style="1" customWidth="1"/>
    <col min="14596" max="14596" width="10.19921875" style="1" customWidth="1"/>
    <col min="14597" max="14612" width="9" style="1" customWidth="1"/>
    <col min="14613" max="14848" width="8.19921875" style="1"/>
    <col min="14849" max="14849" width="5.5" style="1" customWidth="1"/>
    <col min="14850" max="14850" width="34.09765625" style="1" customWidth="1"/>
    <col min="14851" max="14851" width="6.59765625" style="1" customWidth="1"/>
    <col min="14852" max="14852" width="10.19921875" style="1" customWidth="1"/>
    <col min="14853" max="14868" width="9" style="1" customWidth="1"/>
    <col min="14869" max="15104" width="8.19921875" style="1"/>
    <col min="15105" max="15105" width="5.5" style="1" customWidth="1"/>
    <col min="15106" max="15106" width="34.09765625" style="1" customWidth="1"/>
    <col min="15107" max="15107" width="6.59765625" style="1" customWidth="1"/>
    <col min="15108" max="15108" width="10.19921875" style="1" customWidth="1"/>
    <col min="15109" max="15124" width="9" style="1" customWidth="1"/>
    <col min="15125" max="15360" width="8.19921875" style="1"/>
    <col min="15361" max="15361" width="5.5" style="1" customWidth="1"/>
    <col min="15362" max="15362" width="34.09765625" style="1" customWidth="1"/>
    <col min="15363" max="15363" width="6.59765625" style="1" customWidth="1"/>
    <col min="15364" max="15364" width="10.19921875" style="1" customWidth="1"/>
    <col min="15365" max="15380" width="9" style="1" customWidth="1"/>
    <col min="15381" max="15616" width="8.19921875" style="1"/>
    <col min="15617" max="15617" width="5.5" style="1" customWidth="1"/>
    <col min="15618" max="15618" width="34.09765625" style="1" customWidth="1"/>
    <col min="15619" max="15619" width="6.59765625" style="1" customWidth="1"/>
    <col min="15620" max="15620" width="10.19921875" style="1" customWidth="1"/>
    <col min="15621" max="15636" width="9" style="1" customWidth="1"/>
    <col min="15637" max="15872" width="8.19921875" style="1"/>
    <col min="15873" max="15873" width="5.5" style="1" customWidth="1"/>
    <col min="15874" max="15874" width="34.09765625" style="1" customWidth="1"/>
    <col min="15875" max="15875" width="6.59765625" style="1" customWidth="1"/>
    <col min="15876" max="15876" width="10.19921875" style="1" customWidth="1"/>
    <col min="15877" max="15892" width="9" style="1" customWidth="1"/>
    <col min="15893" max="16128" width="8.19921875" style="1"/>
    <col min="16129" max="16129" width="5.5" style="1" customWidth="1"/>
    <col min="16130" max="16130" width="34.09765625" style="1" customWidth="1"/>
    <col min="16131" max="16131" width="6.59765625" style="1" customWidth="1"/>
    <col min="16132" max="16132" width="10.19921875" style="1" customWidth="1"/>
    <col min="16133" max="16148" width="9" style="1" customWidth="1"/>
    <col min="16149" max="16384" width="8.19921875" style="1"/>
  </cols>
  <sheetData>
    <row r="1" spans="1:22" x14ac:dyDescent="0.3">
      <c r="A1" s="30" t="s">
        <v>3033</v>
      </c>
      <c r="V1" s="1" t="s">
        <v>170</v>
      </c>
    </row>
    <row r="2" spans="1:22" x14ac:dyDescent="0.3">
      <c r="A2" s="350" t="s">
        <v>3034</v>
      </c>
      <c r="B2" s="350"/>
      <c r="C2" s="350"/>
      <c r="D2" s="350"/>
      <c r="E2" s="350"/>
      <c r="F2" s="350"/>
      <c r="G2" s="350"/>
      <c r="H2" s="350"/>
      <c r="I2" s="350"/>
      <c r="J2" s="350"/>
      <c r="K2" s="350"/>
      <c r="L2" s="350"/>
      <c r="M2" s="350"/>
      <c r="N2" s="350"/>
      <c r="O2" s="350"/>
      <c r="P2" s="350"/>
      <c r="Q2" s="350"/>
      <c r="R2" s="350"/>
      <c r="S2" s="350"/>
      <c r="T2" s="350"/>
    </row>
    <row r="3" spans="1:22" x14ac:dyDescent="0.3">
      <c r="A3" s="350" t="s">
        <v>193</v>
      </c>
      <c r="B3" s="350"/>
      <c r="C3" s="350"/>
      <c r="D3" s="350"/>
      <c r="E3" s="350"/>
      <c r="F3" s="350"/>
      <c r="G3" s="350"/>
      <c r="H3" s="350"/>
      <c r="I3" s="350"/>
      <c r="J3" s="350"/>
      <c r="K3" s="350"/>
      <c r="L3" s="350"/>
      <c r="M3" s="350"/>
      <c r="N3" s="350"/>
      <c r="O3" s="350"/>
      <c r="P3" s="350"/>
      <c r="Q3" s="350"/>
      <c r="R3" s="350"/>
      <c r="S3" s="350"/>
      <c r="T3" s="350"/>
    </row>
    <row r="4" spans="1:22" hidden="1" x14ac:dyDescent="0.3">
      <c r="A4" s="37"/>
      <c r="B4" s="37"/>
      <c r="C4" s="37"/>
      <c r="D4" s="85"/>
      <c r="E4" s="37">
        <v>1</v>
      </c>
      <c r="F4" s="37">
        <v>2</v>
      </c>
      <c r="G4" s="37">
        <v>3</v>
      </c>
      <c r="H4" s="37">
        <v>4</v>
      </c>
      <c r="I4" s="37">
        <v>5</v>
      </c>
      <c r="J4" s="37">
        <v>6</v>
      </c>
      <c r="K4" s="37">
        <v>7</v>
      </c>
      <c r="L4" s="37">
        <v>8</v>
      </c>
      <c r="M4" s="37">
        <v>9</v>
      </c>
      <c r="N4" s="37">
        <v>10</v>
      </c>
      <c r="O4" s="37">
        <v>11</v>
      </c>
      <c r="P4" s="37">
        <v>12</v>
      </c>
      <c r="Q4" s="37">
        <v>13</v>
      </c>
      <c r="R4" s="37">
        <v>14</v>
      </c>
      <c r="S4" s="37">
        <v>15</v>
      </c>
      <c r="T4" s="37">
        <v>16</v>
      </c>
    </row>
    <row r="5" spans="1:22" x14ac:dyDescent="0.3">
      <c r="A5" s="351" t="s">
        <v>0</v>
      </c>
      <c r="B5" s="351"/>
      <c r="C5" s="351"/>
      <c r="D5" s="351"/>
      <c r="E5" s="351"/>
      <c r="F5" s="351"/>
      <c r="G5" s="351"/>
      <c r="H5" s="351"/>
      <c r="I5" s="351"/>
      <c r="J5" s="351"/>
      <c r="K5" s="351"/>
      <c r="L5" s="351"/>
      <c r="M5" s="351"/>
      <c r="N5" s="351"/>
      <c r="O5" s="351"/>
      <c r="P5" s="351"/>
      <c r="Q5" s="351"/>
      <c r="R5" s="351"/>
      <c r="S5" s="351"/>
      <c r="T5" s="351"/>
    </row>
    <row r="6" spans="1:22" x14ac:dyDescent="0.3">
      <c r="A6" s="345" t="s">
        <v>1</v>
      </c>
      <c r="B6" s="345" t="s">
        <v>2</v>
      </c>
      <c r="C6" s="345" t="s">
        <v>3</v>
      </c>
      <c r="D6" s="359" t="s">
        <v>4</v>
      </c>
      <c r="E6" s="345" t="s">
        <v>201</v>
      </c>
      <c r="F6" s="345"/>
      <c r="G6" s="345"/>
      <c r="H6" s="345"/>
      <c r="I6" s="345"/>
      <c r="J6" s="345"/>
      <c r="K6" s="345"/>
      <c r="L6" s="345"/>
      <c r="M6" s="345"/>
      <c r="N6" s="345"/>
      <c r="O6" s="345"/>
      <c r="P6" s="345"/>
      <c r="Q6" s="345"/>
      <c r="R6" s="345"/>
      <c r="S6" s="345"/>
      <c r="T6" s="345"/>
    </row>
    <row r="7" spans="1:22" ht="26.4" x14ac:dyDescent="0.3">
      <c r="A7" s="345"/>
      <c r="B7" s="345"/>
      <c r="C7" s="345"/>
      <c r="D7" s="359"/>
      <c r="E7" s="20" t="s">
        <v>5</v>
      </c>
      <c r="F7" s="20" t="s">
        <v>6</v>
      </c>
      <c r="G7" s="20" t="s">
        <v>7</v>
      </c>
      <c r="H7" s="20" t="s">
        <v>8</v>
      </c>
      <c r="I7" s="20" t="s">
        <v>9</v>
      </c>
      <c r="J7" s="20" t="s">
        <v>10</v>
      </c>
      <c r="K7" s="20" t="s">
        <v>11</v>
      </c>
      <c r="L7" s="20" t="s">
        <v>12</v>
      </c>
      <c r="M7" s="20" t="s">
        <v>13</v>
      </c>
      <c r="N7" s="20" t="s">
        <v>14</v>
      </c>
      <c r="O7" s="20" t="s">
        <v>15</v>
      </c>
      <c r="P7" s="20" t="s">
        <v>16</v>
      </c>
      <c r="Q7" s="20" t="s">
        <v>17</v>
      </c>
      <c r="R7" s="20" t="s">
        <v>18</v>
      </c>
      <c r="S7" s="20" t="s">
        <v>19</v>
      </c>
      <c r="T7" s="20" t="s">
        <v>20</v>
      </c>
    </row>
    <row r="8" spans="1:22" ht="26.4" x14ac:dyDescent="0.3">
      <c r="A8" s="2" t="s">
        <v>21</v>
      </c>
      <c r="B8" s="2" t="s">
        <v>22</v>
      </c>
      <c r="C8" s="2" t="s">
        <v>23</v>
      </c>
      <c r="D8" s="76" t="s">
        <v>202</v>
      </c>
      <c r="E8" s="77" t="s">
        <v>24</v>
      </c>
      <c r="F8" s="77" t="s">
        <v>25</v>
      </c>
      <c r="G8" s="77" t="s">
        <v>26</v>
      </c>
      <c r="H8" s="77" t="s">
        <v>27</v>
      </c>
      <c r="I8" s="77" t="s">
        <v>203</v>
      </c>
      <c r="J8" s="77" t="s">
        <v>28</v>
      </c>
      <c r="K8" s="77" t="s">
        <v>29</v>
      </c>
      <c r="L8" s="77" t="s">
        <v>204</v>
      </c>
      <c r="M8" s="77" t="s">
        <v>30</v>
      </c>
      <c r="N8" s="77" t="s">
        <v>31</v>
      </c>
      <c r="O8" s="77" t="s">
        <v>32</v>
      </c>
      <c r="P8" s="77" t="s">
        <v>33</v>
      </c>
      <c r="Q8" s="77" t="s">
        <v>33</v>
      </c>
      <c r="R8" s="77" t="s">
        <v>34</v>
      </c>
      <c r="S8" s="77" t="s">
        <v>35</v>
      </c>
      <c r="T8" s="77" t="s">
        <v>36</v>
      </c>
    </row>
    <row r="9" spans="1:22" x14ac:dyDescent="0.3">
      <c r="A9" s="19">
        <v>1</v>
      </c>
      <c r="B9" s="21" t="s">
        <v>38</v>
      </c>
      <c r="C9" s="19" t="s">
        <v>39</v>
      </c>
      <c r="D9" s="80">
        <v>0</v>
      </c>
      <c r="E9" s="81">
        <v>0</v>
      </c>
      <c r="F9" s="81">
        <v>0</v>
      </c>
      <c r="G9" s="81">
        <v>0</v>
      </c>
      <c r="H9" s="81">
        <v>0</v>
      </c>
      <c r="I9" s="81">
        <v>0</v>
      </c>
      <c r="J9" s="81">
        <v>0</v>
      </c>
      <c r="K9" s="81">
        <v>0</v>
      </c>
      <c r="L9" s="81">
        <v>0</v>
      </c>
      <c r="M9" s="81">
        <v>0</v>
      </c>
      <c r="N9" s="81">
        <v>0</v>
      </c>
      <c r="O9" s="81">
        <v>0</v>
      </c>
      <c r="P9" s="81">
        <v>0</v>
      </c>
      <c r="Q9" s="81">
        <v>0</v>
      </c>
      <c r="R9" s="81">
        <v>0</v>
      </c>
      <c r="S9" s="81">
        <v>0</v>
      </c>
      <c r="T9" s="81">
        <v>0</v>
      </c>
    </row>
    <row r="10" spans="1:22" hidden="1" x14ac:dyDescent="0.3">
      <c r="A10" s="16" t="s">
        <v>41</v>
      </c>
      <c r="B10" s="17" t="s">
        <v>42</v>
      </c>
      <c r="C10" s="16" t="s">
        <v>43</v>
      </c>
      <c r="D10" s="76">
        <v>0</v>
      </c>
      <c r="E10" s="82">
        <v>0</v>
      </c>
      <c r="F10" s="82">
        <v>0</v>
      </c>
      <c r="G10" s="82">
        <v>0</v>
      </c>
      <c r="H10" s="82">
        <v>0</v>
      </c>
      <c r="I10" s="82">
        <v>0</v>
      </c>
      <c r="J10" s="82">
        <v>0</v>
      </c>
      <c r="K10" s="82">
        <v>0</v>
      </c>
      <c r="L10" s="82">
        <v>0</v>
      </c>
      <c r="M10" s="82">
        <v>0</v>
      </c>
      <c r="N10" s="82">
        <v>0</v>
      </c>
      <c r="O10" s="82">
        <v>0</v>
      </c>
      <c r="P10" s="82">
        <v>0</v>
      </c>
      <c r="Q10" s="82">
        <v>0</v>
      </c>
      <c r="R10" s="82">
        <v>0</v>
      </c>
      <c r="S10" s="82">
        <v>0</v>
      </c>
      <c r="T10" s="82">
        <v>0</v>
      </c>
    </row>
    <row r="11" spans="1:22" hidden="1" x14ac:dyDescent="0.3">
      <c r="A11" s="16"/>
      <c r="B11" s="28" t="s">
        <v>44</v>
      </c>
      <c r="C11" s="27" t="s">
        <v>45</v>
      </c>
      <c r="D11" s="76">
        <v>0</v>
      </c>
      <c r="E11" s="82">
        <v>0</v>
      </c>
      <c r="F11" s="82">
        <v>0</v>
      </c>
      <c r="G11" s="82">
        <v>0</v>
      </c>
      <c r="H11" s="82">
        <v>0</v>
      </c>
      <c r="I11" s="82">
        <v>0</v>
      </c>
      <c r="J11" s="82">
        <v>0</v>
      </c>
      <c r="K11" s="82">
        <v>0</v>
      </c>
      <c r="L11" s="82">
        <v>0</v>
      </c>
      <c r="M11" s="82">
        <v>0</v>
      </c>
      <c r="N11" s="82">
        <v>0</v>
      </c>
      <c r="O11" s="82">
        <v>0</v>
      </c>
      <c r="P11" s="82">
        <v>0</v>
      </c>
      <c r="Q11" s="82">
        <v>0</v>
      </c>
      <c r="R11" s="82">
        <v>0</v>
      </c>
      <c r="S11" s="82">
        <v>0</v>
      </c>
      <c r="T11" s="82">
        <v>0</v>
      </c>
    </row>
    <row r="12" spans="1:22" hidden="1" x14ac:dyDescent="0.3">
      <c r="A12" s="16" t="s">
        <v>46</v>
      </c>
      <c r="B12" s="17" t="s">
        <v>47</v>
      </c>
      <c r="C12" s="16" t="s">
        <v>48</v>
      </c>
      <c r="D12" s="76">
        <v>0</v>
      </c>
      <c r="E12" s="82">
        <v>0</v>
      </c>
      <c r="F12" s="82">
        <v>0</v>
      </c>
      <c r="G12" s="82">
        <v>0</v>
      </c>
      <c r="H12" s="82">
        <v>0</v>
      </c>
      <c r="I12" s="82">
        <v>0</v>
      </c>
      <c r="J12" s="82">
        <v>0</v>
      </c>
      <c r="K12" s="82">
        <v>0</v>
      </c>
      <c r="L12" s="82">
        <v>0</v>
      </c>
      <c r="M12" s="82">
        <v>0</v>
      </c>
      <c r="N12" s="82">
        <v>0</v>
      </c>
      <c r="O12" s="82">
        <v>0</v>
      </c>
      <c r="P12" s="82">
        <v>0</v>
      </c>
      <c r="Q12" s="82">
        <v>0</v>
      </c>
      <c r="R12" s="82">
        <v>0</v>
      </c>
      <c r="S12" s="82">
        <v>0</v>
      </c>
      <c r="T12" s="82">
        <v>0</v>
      </c>
    </row>
    <row r="13" spans="1:22" hidden="1" x14ac:dyDescent="0.3">
      <c r="A13" s="16" t="s">
        <v>49</v>
      </c>
      <c r="B13" s="17" t="s">
        <v>50</v>
      </c>
      <c r="C13" s="16" t="s">
        <v>51</v>
      </c>
      <c r="D13" s="76">
        <v>0</v>
      </c>
      <c r="E13" s="82">
        <v>0</v>
      </c>
      <c r="F13" s="82">
        <v>0</v>
      </c>
      <c r="G13" s="82">
        <v>0</v>
      </c>
      <c r="H13" s="82">
        <v>0</v>
      </c>
      <c r="I13" s="82">
        <v>0</v>
      </c>
      <c r="J13" s="82">
        <v>0</v>
      </c>
      <c r="K13" s="82">
        <v>0</v>
      </c>
      <c r="L13" s="82">
        <v>0</v>
      </c>
      <c r="M13" s="82">
        <v>0</v>
      </c>
      <c r="N13" s="82">
        <v>0</v>
      </c>
      <c r="O13" s="82">
        <v>0</v>
      </c>
      <c r="P13" s="82">
        <v>0</v>
      </c>
      <c r="Q13" s="82">
        <v>0</v>
      </c>
      <c r="R13" s="82">
        <v>0</v>
      </c>
      <c r="S13" s="82">
        <v>0</v>
      </c>
      <c r="T13" s="82">
        <v>0</v>
      </c>
    </row>
    <row r="14" spans="1:22" hidden="1" x14ac:dyDescent="0.3">
      <c r="A14" s="16" t="s">
        <v>52</v>
      </c>
      <c r="B14" s="17" t="s">
        <v>53</v>
      </c>
      <c r="C14" s="16" t="s">
        <v>54</v>
      </c>
      <c r="D14" s="76">
        <v>0</v>
      </c>
      <c r="E14" s="82">
        <v>0</v>
      </c>
      <c r="F14" s="82">
        <v>0</v>
      </c>
      <c r="G14" s="82">
        <v>0</v>
      </c>
      <c r="H14" s="82">
        <v>0</v>
      </c>
      <c r="I14" s="82">
        <v>0</v>
      </c>
      <c r="J14" s="82">
        <v>0</v>
      </c>
      <c r="K14" s="82">
        <v>0</v>
      </c>
      <c r="L14" s="82">
        <v>0</v>
      </c>
      <c r="M14" s="82">
        <v>0</v>
      </c>
      <c r="N14" s="82">
        <v>0</v>
      </c>
      <c r="O14" s="82">
        <v>0</v>
      </c>
      <c r="P14" s="82">
        <v>0</v>
      </c>
      <c r="Q14" s="82">
        <v>0</v>
      </c>
      <c r="R14" s="82">
        <v>0</v>
      </c>
      <c r="S14" s="82">
        <v>0</v>
      </c>
      <c r="T14" s="82">
        <v>0</v>
      </c>
    </row>
    <row r="15" spans="1:22" hidden="1" x14ac:dyDescent="0.3">
      <c r="A15" s="16" t="s">
        <v>55</v>
      </c>
      <c r="B15" s="17" t="s">
        <v>56</v>
      </c>
      <c r="C15" s="16" t="s">
        <v>57</v>
      </c>
      <c r="D15" s="76">
        <v>0</v>
      </c>
      <c r="E15" s="82">
        <v>0</v>
      </c>
      <c r="F15" s="82">
        <v>0</v>
      </c>
      <c r="G15" s="82">
        <v>0</v>
      </c>
      <c r="H15" s="82">
        <v>0</v>
      </c>
      <c r="I15" s="82">
        <v>0</v>
      </c>
      <c r="J15" s="82">
        <v>0</v>
      </c>
      <c r="K15" s="82">
        <v>0</v>
      </c>
      <c r="L15" s="82">
        <v>0</v>
      </c>
      <c r="M15" s="82">
        <v>0</v>
      </c>
      <c r="N15" s="82">
        <v>0</v>
      </c>
      <c r="O15" s="82">
        <v>0</v>
      </c>
      <c r="P15" s="82">
        <v>0</v>
      </c>
      <c r="Q15" s="82">
        <v>0</v>
      </c>
      <c r="R15" s="82">
        <v>0</v>
      </c>
      <c r="S15" s="82">
        <v>0</v>
      </c>
      <c r="T15" s="82">
        <v>0</v>
      </c>
    </row>
    <row r="16" spans="1:22" hidden="1" x14ac:dyDescent="0.3">
      <c r="A16" s="16" t="s">
        <v>58</v>
      </c>
      <c r="B16" s="17" t="s">
        <v>59</v>
      </c>
      <c r="C16" s="16" t="s">
        <v>60</v>
      </c>
      <c r="D16" s="76">
        <v>0</v>
      </c>
      <c r="E16" s="82">
        <v>0</v>
      </c>
      <c r="F16" s="82">
        <v>0</v>
      </c>
      <c r="G16" s="82">
        <v>0</v>
      </c>
      <c r="H16" s="82">
        <v>0</v>
      </c>
      <c r="I16" s="82">
        <v>0</v>
      </c>
      <c r="J16" s="82">
        <v>0</v>
      </c>
      <c r="K16" s="82">
        <v>0</v>
      </c>
      <c r="L16" s="82">
        <v>0</v>
      </c>
      <c r="M16" s="82">
        <v>0</v>
      </c>
      <c r="N16" s="82">
        <v>0</v>
      </c>
      <c r="O16" s="82">
        <v>0</v>
      </c>
      <c r="P16" s="82">
        <v>0</v>
      </c>
      <c r="Q16" s="82">
        <v>0</v>
      </c>
      <c r="R16" s="82">
        <v>0</v>
      </c>
      <c r="S16" s="82">
        <v>0</v>
      </c>
      <c r="T16" s="82">
        <v>0</v>
      </c>
    </row>
    <row r="17" spans="1:20" hidden="1" x14ac:dyDescent="0.3">
      <c r="A17" s="16" t="s">
        <v>63</v>
      </c>
      <c r="B17" s="17" t="s">
        <v>64</v>
      </c>
      <c r="C17" s="16" t="s">
        <v>65</v>
      </c>
      <c r="D17" s="76">
        <v>0</v>
      </c>
      <c r="E17" s="82">
        <v>0</v>
      </c>
      <c r="F17" s="82">
        <v>0</v>
      </c>
      <c r="G17" s="82">
        <v>0</v>
      </c>
      <c r="H17" s="82">
        <v>0</v>
      </c>
      <c r="I17" s="82">
        <v>0</v>
      </c>
      <c r="J17" s="82">
        <v>0</v>
      </c>
      <c r="K17" s="82">
        <v>0</v>
      </c>
      <c r="L17" s="82">
        <v>0</v>
      </c>
      <c r="M17" s="82">
        <v>0</v>
      </c>
      <c r="N17" s="82">
        <v>0</v>
      </c>
      <c r="O17" s="82">
        <v>0</v>
      </c>
      <c r="P17" s="82">
        <v>0</v>
      </c>
      <c r="Q17" s="82">
        <v>0</v>
      </c>
      <c r="R17" s="82">
        <v>0</v>
      </c>
      <c r="S17" s="82">
        <v>0</v>
      </c>
      <c r="T17" s="82">
        <v>0</v>
      </c>
    </row>
    <row r="18" spans="1:20" hidden="1" x14ac:dyDescent="0.3">
      <c r="A18" s="16" t="s">
        <v>66</v>
      </c>
      <c r="B18" s="17" t="s">
        <v>67</v>
      </c>
      <c r="C18" s="16" t="s">
        <v>68</v>
      </c>
      <c r="D18" s="76">
        <v>0</v>
      </c>
      <c r="E18" s="82">
        <v>0</v>
      </c>
      <c r="F18" s="82">
        <v>0</v>
      </c>
      <c r="G18" s="82">
        <v>0</v>
      </c>
      <c r="H18" s="82">
        <v>0</v>
      </c>
      <c r="I18" s="82">
        <v>0</v>
      </c>
      <c r="J18" s="82">
        <v>0</v>
      </c>
      <c r="K18" s="82">
        <v>0</v>
      </c>
      <c r="L18" s="82">
        <v>0</v>
      </c>
      <c r="M18" s="82">
        <v>0</v>
      </c>
      <c r="N18" s="82">
        <v>0</v>
      </c>
      <c r="O18" s="82">
        <v>0</v>
      </c>
      <c r="P18" s="82">
        <v>0</v>
      </c>
      <c r="Q18" s="82">
        <v>0</v>
      </c>
      <c r="R18" s="82">
        <v>0</v>
      </c>
      <c r="S18" s="82">
        <v>0</v>
      </c>
      <c r="T18" s="82">
        <v>0</v>
      </c>
    </row>
    <row r="19" spans="1:20" hidden="1" x14ac:dyDescent="0.3">
      <c r="A19" s="16" t="s">
        <v>69</v>
      </c>
      <c r="B19" s="17" t="s">
        <v>70</v>
      </c>
      <c r="C19" s="16" t="s">
        <v>71</v>
      </c>
      <c r="D19" s="76">
        <v>0</v>
      </c>
      <c r="E19" s="82">
        <v>0</v>
      </c>
      <c r="F19" s="82">
        <v>0</v>
      </c>
      <c r="G19" s="82">
        <v>0</v>
      </c>
      <c r="H19" s="82">
        <v>0</v>
      </c>
      <c r="I19" s="82">
        <v>0</v>
      </c>
      <c r="J19" s="82">
        <v>0</v>
      </c>
      <c r="K19" s="82">
        <v>0</v>
      </c>
      <c r="L19" s="82">
        <v>0</v>
      </c>
      <c r="M19" s="82">
        <v>0</v>
      </c>
      <c r="N19" s="82">
        <v>0</v>
      </c>
      <c r="O19" s="82">
        <v>0</v>
      </c>
      <c r="P19" s="82">
        <v>0</v>
      </c>
      <c r="Q19" s="82">
        <v>0</v>
      </c>
      <c r="R19" s="82">
        <v>0</v>
      </c>
      <c r="S19" s="82">
        <v>0</v>
      </c>
      <c r="T19" s="82">
        <v>0</v>
      </c>
    </row>
    <row r="20" spans="1:20" x14ac:dyDescent="0.3">
      <c r="A20" s="19">
        <v>2</v>
      </c>
      <c r="B20" s="21" t="s">
        <v>72</v>
      </c>
      <c r="C20" s="19" t="s">
        <v>73</v>
      </c>
      <c r="D20" s="80">
        <v>48.087479999999992</v>
      </c>
      <c r="E20" s="81">
        <v>2.8</v>
      </c>
      <c r="F20" s="81">
        <v>0</v>
      </c>
      <c r="G20" s="81">
        <v>2</v>
      </c>
      <c r="H20" s="81">
        <v>6.1</v>
      </c>
      <c r="I20" s="81">
        <v>1</v>
      </c>
      <c r="J20" s="81">
        <v>0</v>
      </c>
      <c r="K20" s="81">
        <v>7.7479999999999993E-2</v>
      </c>
      <c r="L20" s="81">
        <v>9.3000000000000007</v>
      </c>
      <c r="M20" s="81">
        <v>0</v>
      </c>
      <c r="N20" s="81">
        <v>0</v>
      </c>
      <c r="O20" s="81">
        <v>0</v>
      </c>
      <c r="P20" s="81">
        <v>0</v>
      </c>
      <c r="Q20" s="81">
        <v>17</v>
      </c>
      <c r="R20" s="81">
        <v>5</v>
      </c>
      <c r="S20" s="81">
        <v>2.4400000000000004</v>
      </c>
      <c r="T20" s="81">
        <v>2.37</v>
      </c>
    </row>
    <row r="21" spans="1:20" x14ac:dyDescent="0.3">
      <c r="A21" s="16" t="s">
        <v>74</v>
      </c>
      <c r="B21" s="17" t="s">
        <v>75</v>
      </c>
      <c r="C21" s="16" t="s">
        <v>76</v>
      </c>
      <c r="D21" s="76">
        <v>0</v>
      </c>
      <c r="E21" s="82">
        <v>0</v>
      </c>
      <c r="F21" s="82">
        <v>0</v>
      </c>
      <c r="G21" s="82">
        <v>0</v>
      </c>
      <c r="H21" s="82">
        <v>0</v>
      </c>
      <c r="I21" s="82">
        <v>0</v>
      </c>
      <c r="J21" s="82">
        <v>0</v>
      </c>
      <c r="K21" s="82">
        <v>0</v>
      </c>
      <c r="L21" s="82">
        <v>0</v>
      </c>
      <c r="M21" s="82">
        <v>0</v>
      </c>
      <c r="N21" s="82">
        <v>0</v>
      </c>
      <c r="O21" s="82">
        <v>0</v>
      </c>
      <c r="P21" s="82">
        <v>0</v>
      </c>
      <c r="Q21" s="82">
        <v>0</v>
      </c>
      <c r="R21" s="82">
        <v>0</v>
      </c>
      <c r="S21" s="82">
        <v>0</v>
      </c>
      <c r="T21" s="82">
        <v>0</v>
      </c>
    </row>
    <row r="22" spans="1:20" x14ac:dyDescent="0.3">
      <c r="A22" s="16" t="s">
        <v>77</v>
      </c>
      <c r="B22" s="17" t="s">
        <v>78</v>
      </c>
      <c r="C22" s="16" t="s">
        <v>79</v>
      </c>
      <c r="D22" s="76">
        <v>0</v>
      </c>
      <c r="E22" s="82">
        <v>0</v>
      </c>
      <c r="F22" s="82">
        <v>0</v>
      </c>
      <c r="G22" s="82">
        <v>0</v>
      </c>
      <c r="H22" s="82">
        <v>0</v>
      </c>
      <c r="I22" s="82">
        <v>0</v>
      </c>
      <c r="J22" s="82">
        <v>0</v>
      </c>
      <c r="K22" s="82">
        <v>0</v>
      </c>
      <c r="L22" s="82">
        <v>0</v>
      </c>
      <c r="M22" s="82">
        <v>0</v>
      </c>
      <c r="N22" s="82">
        <v>0</v>
      </c>
      <c r="O22" s="82">
        <v>0</v>
      </c>
      <c r="P22" s="82">
        <v>0</v>
      </c>
      <c r="Q22" s="82">
        <v>0</v>
      </c>
      <c r="R22" s="82">
        <v>0</v>
      </c>
      <c r="S22" s="82">
        <v>0</v>
      </c>
      <c r="T22" s="82">
        <v>0</v>
      </c>
    </row>
    <row r="23" spans="1:20" x14ac:dyDescent="0.3">
      <c r="A23" s="16" t="s">
        <v>80</v>
      </c>
      <c r="B23" s="65" t="s">
        <v>3041</v>
      </c>
      <c r="C23" s="407" t="s">
        <v>2902</v>
      </c>
      <c r="D23" s="76">
        <v>1.4474800000000001</v>
      </c>
      <c r="E23" s="76">
        <v>0</v>
      </c>
      <c r="F23" s="76">
        <v>0</v>
      </c>
      <c r="G23" s="76">
        <v>0</v>
      </c>
      <c r="H23" s="76">
        <v>0</v>
      </c>
      <c r="I23" s="76">
        <v>0</v>
      </c>
      <c r="J23" s="76">
        <v>0</v>
      </c>
      <c r="K23" s="76">
        <v>7.7479999999999993E-2</v>
      </c>
      <c r="L23" s="76">
        <v>0</v>
      </c>
      <c r="M23" s="76">
        <v>0</v>
      </c>
      <c r="N23" s="76">
        <v>0</v>
      </c>
      <c r="O23" s="76">
        <v>0</v>
      </c>
      <c r="P23" s="76">
        <v>0</v>
      </c>
      <c r="Q23" s="76">
        <v>0</v>
      </c>
      <c r="R23" s="76">
        <v>1</v>
      </c>
      <c r="S23" s="76">
        <v>0</v>
      </c>
      <c r="T23" s="76">
        <v>0.37</v>
      </c>
    </row>
    <row r="24" spans="1:20" s="13" customFormat="1" ht="14.4" x14ac:dyDescent="0.3">
      <c r="A24" s="16" t="s">
        <v>3039</v>
      </c>
      <c r="B24" s="35" t="s">
        <v>225</v>
      </c>
      <c r="C24" s="34" t="s">
        <v>106</v>
      </c>
      <c r="D24" s="83">
        <v>1</v>
      </c>
      <c r="E24" s="84">
        <v>0</v>
      </c>
      <c r="F24" s="84">
        <v>0</v>
      </c>
      <c r="G24" s="84">
        <v>0</v>
      </c>
      <c r="H24" s="84">
        <v>0</v>
      </c>
      <c r="I24" s="84">
        <v>0</v>
      </c>
      <c r="J24" s="84">
        <v>0</v>
      </c>
      <c r="K24" s="84">
        <v>0</v>
      </c>
      <c r="L24" s="84">
        <v>0</v>
      </c>
      <c r="M24" s="84">
        <v>0</v>
      </c>
      <c r="N24" s="84">
        <v>0</v>
      </c>
      <c r="O24" s="84">
        <v>0</v>
      </c>
      <c r="P24" s="84">
        <v>0</v>
      </c>
      <c r="Q24" s="84">
        <v>0</v>
      </c>
      <c r="R24" s="84">
        <v>1</v>
      </c>
      <c r="S24" s="84">
        <v>0</v>
      </c>
      <c r="T24" s="84">
        <v>0</v>
      </c>
    </row>
    <row r="25" spans="1:20" s="13" customFormat="1" ht="14.4" x14ac:dyDescent="0.3">
      <c r="A25" s="16" t="s">
        <v>3043</v>
      </c>
      <c r="B25" s="35" t="s">
        <v>226</v>
      </c>
      <c r="C25" s="34" t="s">
        <v>108</v>
      </c>
      <c r="D25" s="83">
        <v>7.7479999999999993E-2</v>
      </c>
      <c r="E25" s="84">
        <v>0</v>
      </c>
      <c r="F25" s="84">
        <v>0</v>
      </c>
      <c r="G25" s="84">
        <v>0</v>
      </c>
      <c r="H25" s="84">
        <v>0</v>
      </c>
      <c r="I25" s="84">
        <v>0</v>
      </c>
      <c r="J25" s="84">
        <v>0</v>
      </c>
      <c r="K25" s="84">
        <v>7.7479999999999993E-2</v>
      </c>
      <c r="L25" s="84">
        <v>0</v>
      </c>
      <c r="M25" s="84">
        <v>0</v>
      </c>
      <c r="N25" s="84">
        <v>0</v>
      </c>
      <c r="O25" s="84">
        <v>0</v>
      </c>
      <c r="P25" s="84">
        <v>0</v>
      </c>
      <c r="Q25" s="84">
        <v>0</v>
      </c>
      <c r="R25" s="84">
        <v>0</v>
      </c>
      <c r="S25" s="84">
        <v>0</v>
      </c>
      <c r="T25" s="84">
        <v>0</v>
      </c>
    </row>
    <row r="26" spans="1:20" s="13" customFormat="1" ht="14.4" x14ac:dyDescent="0.3">
      <c r="A26" s="16" t="s">
        <v>3044</v>
      </c>
      <c r="B26" s="35" t="s">
        <v>227</v>
      </c>
      <c r="C26" s="34" t="s">
        <v>110</v>
      </c>
      <c r="D26" s="83">
        <v>0.37</v>
      </c>
      <c r="E26" s="84">
        <v>0</v>
      </c>
      <c r="F26" s="84">
        <v>0</v>
      </c>
      <c r="G26" s="84">
        <v>0</v>
      </c>
      <c r="H26" s="84">
        <v>0</v>
      </c>
      <c r="I26" s="84">
        <v>0</v>
      </c>
      <c r="J26" s="84">
        <v>0</v>
      </c>
      <c r="K26" s="84">
        <v>0</v>
      </c>
      <c r="L26" s="84">
        <v>0</v>
      </c>
      <c r="M26" s="84">
        <v>0</v>
      </c>
      <c r="N26" s="84">
        <v>0</v>
      </c>
      <c r="O26" s="84">
        <v>0</v>
      </c>
      <c r="P26" s="84">
        <v>0</v>
      </c>
      <c r="Q26" s="84">
        <v>0</v>
      </c>
      <c r="R26" s="84">
        <v>0</v>
      </c>
      <c r="S26" s="84">
        <v>0</v>
      </c>
      <c r="T26" s="84">
        <v>0.37</v>
      </c>
    </row>
    <row r="27" spans="1:20" x14ac:dyDescent="0.3">
      <c r="A27" s="16" t="s">
        <v>83</v>
      </c>
      <c r="B27" s="65" t="s">
        <v>3038</v>
      </c>
      <c r="C27" s="407" t="s">
        <v>2923</v>
      </c>
      <c r="D27" s="76">
        <v>7</v>
      </c>
      <c r="E27" s="82">
        <v>0</v>
      </c>
      <c r="F27" s="82">
        <v>0</v>
      </c>
      <c r="G27" s="82">
        <v>0</v>
      </c>
      <c r="H27" s="82">
        <v>4</v>
      </c>
      <c r="I27" s="82">
        <v>0</v>
      </c>
      <c r="J27" s="82">
        <v>0</v>
      </c>
      <c r="K27" s="82">
        <v>0</v>
      </c>
      <c r="L27" s="82">
        <v>0</v>
      </c>
      <c r="M27" s="82">
        <v>0</v>
      </c>
      <c r="N27" s="82">
        <v>0</v>
      </c>
      <c r="O27" s="82">
        <v>0</v>
      </c>
      <c r="P27" s="82">
        <v>0</v>
      </c>
      <c r="Q27" s="82">
        <v>3</v>
      </c>
      <c r="R27" s="82">
        <v>0</v>
      </c>
      <c r="S27" s="82">
        <v>0</v>
      </c>
      <c r="T27" s="82">
        <v>0</v>
      </c>
    </row>
    <row r="28" spans="1:20" x14ac:dyDescent="0.3">
      <c r="A28" s="16" t="s">
        <v>3042</v>
      </c>
      <c r="B28" s="17" t="s">
        <v>93</v>
      </c>
      <c r="C28" s="16" t="s">
        <v>94</v>
      </c>
      <c r="D28" s="76">
        <v>7</v>
      </c>
      <c r="E28" s="82">
        <v>0</v>
      </c>
      <c r="F28" s="82">
        <v>0</v>
      </c>
      <c r="G28" s="82">
        <v>0</v>
      </c>
      <c r="H28" s="82">
        <v>4</v>
      </c>
      <c r="I28" s="82">
        <v>0</v>
      </c>
      <c r="J28" s="82">
        <v>0</v>
      </c>
      <c r="K28" s="82">
        <v>0</v>
      </c>
      <c r="L28" s="82">
        <v>0</v>
      </c>
      <c r="M28" s="82">
        <v>0</v>
      </c>
      <c r="N28" s="82">
        <v>0</v>
      </c>
      <c r="O28" s="82">
        <v>0</v>
      </c>
      <c r="P28" s="82">
        <v>0</v>
      </c>
      <c r="Q28" s="82">
        <v>3</v>
      </c>
      <c r="R28" s="82">
        <v>0</v>
      </c>
      <c r="S28" s="82">
        <v>0</v>
      </c>
      <c r="T28" s="82">
        <v>0</v>
      </c>
    </row>
    <row r="29" spans="1:20" s="406" customFormat="1" x14ac:dyDescent="0.3">
      <c r="A29" s="407" t="s">
        <v>86</v>
      </c>
      <c r="B29" s="65" t="s">
        <v>3040</v>
      </c>
      <c r="C29" s="407" t="s">
        <v>2933</v>
      </c>
      <c r="D29" s="405">
        <v>39.64</v>
      </c>
      <c r="E29" s="405">
        <v>2.8</v>
      </c>
      <c r="F29" s="405">
        <v>0</v>
      </c>
      <c r="G29" s="405">
        <v>2</v>
      </c>
      <c r="H29" s="405">
        <v>2.1</v>
      </c>
      <c r="I29" s="405">
        <v>1</v>
      </c>
      <c r="J29" s="405">
        <v>0</v>
      </c>
      <c r="K29" s="405">
        <v>0</v>
      </c>
      <c r="L29" s="405">
        <v>9.3000000000000007</v>
      </c>
      <c r="M29" s="405">
        <v>0</v>
      </c>
      <c r="N29" s="405">
        <v>0</v>
      </c>
      <c r="O29" s="405">
        <v>0</v>
      </c>
      <c r="P29" s="405">
        <v>0</v>
      </c>
      <c r="Q29" s="405">
        <v>14</v>
      </c>
      <c r="R29" s="405">
        <v>4</v>
      </c>
      <c r="S29" s="405">
        <v>2.4400000000000004</v>
      </c>
      <c r="T29" s="405">
        <v>2</v>
      </c>
    </row>
    <row r="30" spans="1:20" s="13" customFormat="1" x14ac:dyDescent="0.3">
      <c r="A30" s="407" t="s">
        <v>3045</v>
      </c>
      <c r="B30" s="65" t="s">
        <v>3035</v>
      </c>
      <c r="C30" s="34" t="s">
        <v>102</v>
      </c>
      <c r="D30" s="83">
        <v>25.1</v>
      </c>
      <c r="E30" s="84">
        <v>0</v>
      </c>
      <c r="F30" s="84">
        <v>0</v>
      </c>
      <c r="G30" s="84">
        <v>0</v>
      </c>
      <c r="H30" s="84">
        <v>0.1</v>
      </c>
      <c r="I30" s="84">
        <v>0</v>
      </c>
      <c r="J30" s="84">
        <v>0</v>
      </c>
      <c r="K30" s="84">
        <v>0</v>
      </c>
      <c r="L30" s="84">
        <v>4</v>
      </c>
      <c r="M30" s="84">
        <v>0</v>
      </c>
      <c r="N30" s="84">
        <v>0</v>
      </c>
      <c r="O30" s="84">
        <v>0</v>
      </c>
      <c r="P30" s="84">
        <v>0</v>
      </c>
      <c r="Q30" s="84">
        <v>14</v>
      </c>
      <c r="R30" s="84">
        <v>4</v>
      </c>
      <c r="S30" s="84">
        <v>1</v>
      </c>
      <c r="T30" s="84">
        <v>2</v>
      </c>
    </row>
    <row r="31" spans="1:20" s="13" customFormat="1" x14ac:dyDescent="0.3">
      <c r="A31" s="407" t="s">
        <v>3046</v>
      </c>
      <c r="B31" s="65" t="s">
        <v>3036</v>
      </c>
      <c r="C31" s="34" t="s">
        <v>104</v>
      </c>
      <c r="D31" s="83">
        <v>12.54</v>
      </c>
      <c r="E31" s="84">
        <v>0.8</v>
      </c>
      <c r="F31" s="84">
        <v>0</v>
      </c>
      <c r="G31" s="84">
        <v>2</v>
      </c>
      <c r="H31" s="84">
        <v>2</v>
      </c>
      <c r="I31" s="84">
        <v>1</v>
      </c>
      <c r="J31" s="84">
        <v>0</v>
      </c>
      <c r="K31" s="84">
        <v>0</v>
      </c>
      <c r="L31" s="84">
        <v>5.3</v>
      </c>
      <c r="M31" s="84">
        <v>0</v>
      </c>
      <c r="N31" s="84">
        <v>0</v>
      </c>
      <c r="O31" s="84">
        <v>0</v>
      </c>
      <c r="P31" s="84">
        <v>0</v>
      </c>
      <c r="Q31" s="84">
        <v>0</v>
      </c>
      <c r="R31" s="84">
        <v>0</v>
      </c>
      <c r="S31" s="84">
        <v>1.4400000000000002</v>
      </c>
      <c r="T31" s="84">
        <v>0</v>
      </c>
    </row>
    <row r="32" spans="1:20" s="13" customFormat="1" hidden="1" x14ac:dyDescent="0.3">
      <c r="A32" s="407" t="s">
        <v>3047</v>
      </c>
      <c r="B32" s="35" t="s">
        <v>228</v>
      </c>
      <c r="C32" s="34" t="s">
        <v>112</v>
      </c>
      <c r="D32" s="83">
        <v>0</v>
      </c>
      <c r="E32" s="84">
        <v>0</v>
      </c>
      <c r="F32" s="84">
        <v>0</v>
      </c>
      <c r="G32" s="84">
        <v>0</v>
      </c>
      <c r="H32" s="84">
        <v>0</v>
      </c>
      <c r="I32" s="84">
        <v>0</v>
      </c>
      <c r="J32" s="84">
        <v>0</v>
      </c>
      <c r="K32" s="84">
        <v>0</v>
      </c>
      <c r="L32" s="84">
        <v>0</v>
      </c>
      <c r="M32" s="84">
        <v>0</v>
      </c>
      <c r="N32" s="84">
        <v>0</v>
      </c>
      <c r="O32" s="84">
        <v>0</v>
      </c>
      <c r="P32" s="84">
        <v>0</v>
      </c>
      <c r="Q32" s="84">
        <v>0</v>
      </c>
      <c r="R32" s="84">
        <v>0</v>
      </c>
      <c r="S32" s="84">
        <v>0</v>
      </c>
      <c r="T32" s="84">
        <v>0</v>
      </c>
    </row>
    <row r="33" spans="1:20" s="13" customFormat="1" ht="31.2" x14ac:dyDescent="0.3">
      <c r="A33" s="407" t="s">
        <v>3047</v>
      </c>
      <c r="B33" s="65" t="s">
        <v>2856</v>
      </c>
      <c r="C33" s="27" t="s">
        <v>126</v>
      </c>
      <c r="D33" s="83">
        <v>2</v>
      </c>
      <c r="E33" s="84">
        <v>2</v>
      </c>
      <c r="F33" s="84">
        <v>0</v>
      </c>
      <c r="G33" s="84">
        <v>0</v>
      </c>
      <c r="H33" s="84">
        <v>0</v>
      </c>
      <c r="I33" s="84">
        <v>0</v>
      </c>
      <c r="J33" s="84">
        <v>0</v>
      </c>
      <c r="K33" s="84">
        <v>0</v>
      </c>
      <c r="L33" s="84">
        <v>0</v>
      </c>
      <c r="M33" s="84">
        <v>0</v>
      </c>
      <c r="N33" s="84">
        <v>0</v>
      </c>
      <c r="O33" s="84">
        <v>0</v>
      </c>
      <c r="P33" s="84">
        <v>0</v>
      </c>
      <c r="Q33" s="84">
        <v>0</v>
      </c>
      <c r="R33" s="84">
        <v>0</v>
      </c>
      <c r="S33" s="84">
        <v>0</v>
      </c>
      <c r="T33" s="84">
        <v>0</v>
      </c>
    </row>
    <row r="34" spans="1:20" s="13" customFormat="1" ht="14.4" hidden="1" x14ac:dyDescent="0.3">
      <c r="A34" s="27" t="s">
        <v>213</v>
      </c>
      <c r="B34" s="28" t="s">
        <v>230</v>
      </c>
      <c r="C34" s="27" t="s">
        <v>128</v>
      </c>
      <c r="D34" s="83">
        <v>0</v>
      </c>
      <c r="E34" s="84">
        <v>0</v>
      </c>
      <c r="F34" s="84">
        <v>0</v>
      </c>
      <c r="G34" s="84">
        <v>0</v>
      </c>
      <c r="H34" s="84">
        <v>0</v>
      </c>
      <c r="I34" s="84">
        <v>0</v>
      </c>
      <c r="J34" s="84">
        <v>0</v>
      </c>
      <c r="K34" s="84">
        <v>0</v>
      </c>
      <c r="L34" s="84">
        <v>0</v>
      </c>
      <c r="M34" s="84">
        <v>0</v>
      </c>
      <c r="N34" s="84">
        <v>0</v>
      </c>
      <c r="O34" s="84">
        <v>0</v>
      </c>
      <c r="P34" s="84">
        <v>0</v>
      </c>
      <c r="Q34" s="84">
        <v>0</v>
      </c>
      <c r="R34" s="84">
        <v>0</v>
      </c>
      <c r="S34" s="84">
        <v>0</v>
      </c>
      <c r="T34" s="84">
        <v>0</v>
      </c>
    </row>
    <row r="35" spans="1:20" s="13" customFormat="1" ht="14.4" hidden="1" x14ac:dyDescent="0.3">
      <c r="A35" s="27" t="s">
        <v>213</v>
      </c>
      <c r="B35" s="28" t="s">
        <v>231</v>
      </c>
      <c r="C35" s="27" t="s">
        <v>130</v>
      </c>
      <c r="D35" s="83">
        <v>0</v>
      </c>
      <c r="E35" s="84">
        <v>0</v>
      </c>
      <c r="F35" s="84">
        <v>0</v>
      </c>
      <c r="G35" s="84">
        <v>0</v>
      </c>
      <c r="H35" s="84">
        <v>0</v>
      </c>
      <c r="I35" s="84">
        <v>0</v>
      </c>
      <c r="J35" s="84">
        <v>0</v>
      </c>
      <c r="K35" s="84">
        <v>0</v>
      </c>
      <c r="L35" s="84">
        <v>0</v>
      </c>
      <c r="M35" s="84">
        <v>0</v>
      </c>
      <c r="N35" s="84">
        <v>0</v>
      </c>
      <c r="O35" s="84">
        <v>0</v>
      </c>
      <c r="P35" s="84">
        <v>0</v>
      </c>
      <c r="Q35" s="84">
        <v>0</v>
      </c>
      <c r="R35" s="84">
        <v>0</v>
      </c>
      <c r="S35" s="84">
        <v>0</v>
      </c>
      <c r="T35" s="84">
        <v>0</v>
      </c>
    </row>
    <row r="36" spans="1:20" s="13" customFormat="1" ht="14.4" hidden="1" x14ac:dyDescent="0.3">
      <c r="A36" s="27" t="s">
        <v>213</v>
      </c>
      <c r="B36" s="28" t="s">
        <v>232</v>
      </c>
      <c r="C36" s="27" t="s">
        <v>132</v>
      </c>
      <c r="D36" s="83">
        <v>0</v>
      </c>
      <c r="E36" s="84">
        <v>0</v>
      </c>
      <c r="F36" s="84">
        <v>0</v>
      </c>
      <c r="G36" s="84">
        <v>0</v>
      </c>
      <c r="H36" s="84">
        <v>0</v>
      </c>
      <c r="I36" s="84">
        <v>0</v>
      </c>
      <c r="J36" s="84">
        <v>0</v>
      </c>
      <c r="K36" s="84">
        <v>0</v>
      </c>
      <c r="L36" s="84">
        <v>0</v>
      </c>
      <c r="M36" s="84">
        <v>0</v>
      </c>
      <c r="N36" s="84">
        <v>0</v>
      </c>
      <c r="O36" s="84">
        <v>0</v>
      </c>
      <c r="P36" s="84">
        <v>0</v>
      </c>
      <c r="Q36" s="84">
        <v>0</v>
      </c>
      <c r="R36" s="84">
        <v>0</v>
      </c>
      <c r="S36" s="84">
        <v>0</v>
      </c>
      <c r="T36" s="84">
        <v>0</v>
      </c>
    </row>
    <row r="37" spans="1:20" hidden="1" x14ac:dyDescent="0.3">
      <c r="A37" s="16" t="s">
        <v>133</v>
      </c>
      <c r="B37" s="17" t="s">
        <v>134</v>
      </c>
      <c r="C37" s="16" t="s">
        <v>135</v>
      </c>
      <c r="D37" s="76">
        <v>0</v>
      </c>
      <c r="E37" s="82">
        <v>0</v>
      </c>
      <c r="F37" s="82">
        <v>0</v>
      </c>
      <c r="G37" s="82">
        <v>0</v>
      </c>
      <c r="H37" s="82">
        <v>0</v>
      </c>
      <c r="I37" s="82">
        <v>0</v>
      </c>
      <c r="J37" s="82">
        <v>0</v>
      </c>
      <c r="K37" s="82">
        <v>0</v>
      </c>
      <c r="L37" s="82">
        <v>0</v>
      </c>
      <c r="M37" s="82">
        <v>0</v>
      </c>
      <c r="N37" s="82">
        <v>0</v>
      </c>
      <c r="O37" s="82">
        <v>0</v>
      </c>
      <c r="P37" s="82">
        <v>0</v>
      </c>
      <c r="Q37" s="82">
        <v>0</v>
      </c>
      <c r="R37" s="82">
        <v>0</v>
      </c>
      <c r="S37" s="82">
        <v>0</v>
      </c>
      <c r="T37" s="82">
        <v>0</v>
      </c>
    </row>
    <row r="38" spans="1:20" hidden="1" x14ac:dyDescent="0.3">
      <c r="A38" s="16" t="s">
        <v>136</v>
      </c>
      <c r="B38" s="17" t="s">
        <v>137</v>
      </c>
      <c r="C38" s="16" t="s">
        <v>138</v>
      </c>
      <c r="D38" s="76">
        <v>0</v>
      </c>
      <c r="E38" s="82">
        <v>0</v>
      </c>
      <c r="F38" s="82">
        <v>0</v>
      </c>
      <c r="G38" s="82">
        <v>0</v>
      </c>
      <c r="H38" s="82">
        <v>0</v>
      </c>
      <c r="I38" s="82">
        <v>0</v>
      </c>
      <c r="J38" s="82">
        <v>0</v>
      </c>
      <c r="K38" s="82">
        <v>0</v>
      </c>
      <c r="L38" s="82">
        <v>0</v>
      </c>
      <c r="M38" s="82">
        <v>0</v>
      </c>
      <c r="N38" s="82">
        <v>0</v>
      </c>
      <c r="O38" s="82">
        <v>0</v>
      </c>
      <c r="P38" s="82">
        <v>0</v>
      </c>
      <c r="Q38" s="82">
        <v>0</v>
      </c>
      <c r="R38" s="82">
        <v>0</v>
      </c>
      <c r="S38" s="82">
        <v>0</v>
      </c>
      <c r="T38" s="82">
        <v>0</v>
      </c>
    </row>
    <row r="39" spans="1:20" hidden="1" x14ac:dyDescent="0.3">
      <c r="A39" s="16" t="s">
        <v>139</v>
      </c>
      <c r="B39" s="17" t="s">
        <v>140</v>
      </c>
      <c r="C39" s="16" t="s">
        <v>141</v>
      </c>
      <c r="D39" s="76">
        <v>0</v>
      </c>
      <c r="E39" s="82">
        <v>0</v>
      </c>
      <c r="F39" s="82">
        <v>0</v>
      </c>
      <c r="G39" s="82">
        <v>0</v>
      </c>
      <c r="H39" s="82">
        <v>0</v>
      </c>
      <c r="I39" s="82">
        <v>0</v>
      </c>
      <c r="J39" s="82">
        <v>0</v>
      </c>
      <c r="K39" s="82">
        <v>0</v>
      </c>
      <c r="L39" s="82">
        <v>0</v>
      </c>
      <c r="M39" s="82">
        <v>0</v>
      </c>
      <c r="N39" s="82">
        <v>0</v>
      </c>
      <c r="O39" s="82">
        <v>0</v>
      </c>
      <c r="P39" s="82">
        <v>0</v>
      </c>
      <c r="Q39" s="82">
        <v>0</v>
      </c>
      <c r="R39" s="82">
        <v>0</v>
      </c>
      <c r="S39" s="82">
        <v>0</v>
      </c>
      <c r="T39" s="82">
        <v>0</v>
      </c>
    </row>
    <row r="40" spans="1:20" hidden="1" x14ac:dyDescent="0.3">
      <c r="A40" s="16" t="s">
        <v>142</v>
      </c>
      <c r="B40" s="17" t="s">
        <v>143</v>
      </c>
      <c r="C40" s="16" t="s">
        <v>144</v>
      </c>
      <c r="D40" s="76">
        <v>0</v>
      </c>
      <c r="E40" s="82">
        <v>0</v>
      </c>
      <c r="F40" s="82">
        <v>0</v>
      </c>
      <c r="G40" s="82">
        <v>0</v>
      </c>
      <c r="H40" s="82">
        <v>0</v>
      </c>
      <c r="I40" s="82">
        <v>0</v>
      </c>
      <c r="J40" s="82">
        <v>0</v>
      </c>
      <c r="K40" s="82">
        <v>0</v>
      </c>
      <c r="L40" s="82">
        <v>0</v>
      </c>
      <c r="M40" s="82">
        <v>0</v>
      </c>
      <c r="N40" s="82">
        <v>0</v>
      </c>
      <c r="O40" s="82">
        <v>0</v>
      </c>
      <c r="P40" s="82">
        <v>0</v>
      </c>
      <c r="Q40" s="82">
        <v>0</v>
      </c>
      <c r="R40" s="82">
        <v>0</v>
      </c>
      <c r="S40" s="82">
        <v>0</v>
      </c>
      <c r="T40" s="82">
        <v>0</v>
      </c>
    </row>
    <row r="41" spans="1:20" hidden="1" x14ac:dyDescent="0.3">
      <c r="A41" s="16" t="s">
        <v>145</v>
      </c>
      <c r="B41" s="17" t="s">
        <v>146</v>
      </c>
      <c r="C41" s="16" t="s">
        <v>147</v>
      </c>
      <c r="D41" s="76">
        <v>0</v>
      </c>
      <c r="E41" s="82">
        <v>0</v>
      </c>
      <c r="F41" s="82">
        <v>0</v>
      </c>
      <c r="G41" s="82">
        <v>0</v>
      </c>
      <c r="H41" s="82">
        <v>0</v>
      </c>
      <c r="I41" s="82">
        <v>0</v>
      </c>
      <c r="J41" s="82">
        <v>0</v>
      </c>
      <c r="K41" s="82">
        <v>0</v>
      </c>
      <c r="L41" s="82">
        <v>0</v>
      </c>
      <c r="M41" s="82">
        <v>0</v>
      </c>
      <c r="N41" s="82">
        <v>0</v>
      </c>
      <c r="O41" s="82">
        <v>0</v>
      </c>
      <c r="P41" s="82">
        <v>0</v>
      </c>
      <c r="Q41" s="82">
        <v>0</v>
      </c>
      <c r="R41" s="82">
        <v>0</v>
      </c>
      <c r="S41" s="82">
        <v>0</v>
      </c>
      <c r="T41" s="82">
        <v>0</v>
      </c>
    </row>
    <row r="42" spans="1:20" hidden="1" x14ac:dyDescent="0.3">
      <c r="A42" s="16" t="s">
        <v>148</v>
      </c>
      <c r="B42" s="17" t="s">
        <v>149</v>
      </c>
      <c r="C42" s="16" t="s">
        <v>150</v>
      </c>
      <c r="D42" s="76">
        <v>0</v>
      </c>
      <c r="E42" s="82">
        <v>0</v>
      </c>
      <c r="F42" s="82">
        <v>0</v>
      </c>
      <c r="G42" s="82">
        <v>0</v>
      </c>
      <c r="H42" s="82">
        <v>0</v>
      </c>
      <c r="I42" s="82">
        <v>0</v>
      </c>
      <c r="J42" s="82">
        <v>0</v>
      </c>
      <c r="K42" s="82">
        <v>0</v>
      </c>
      <c r="L42" s="82">
        <v>0</v>
      </c>
      <c r="M42" s="82">
        <v>0</v>
      </c>
      <c r="N42" s="82">
        <v>0</v>
      </c>
      <c r="O42" s="82">
        <v>0</v>
      </c>
      <c r="P42" s="82">
        <v>0</v>
      </c>
      <c r="Q42" s="82">
        <v>0</v>
      </c>
      <c r="R42" s="82">
        <v>0</v>
      </c>
      <c r="S42" s="82">
        <v>0</v>
      </c>
      <c r="T42" s="82">
        <v>0</v>
      </c>
    </row>
    <row r="43" spans="1:20" hidden="1" x14ac:dyDescent="0.3">
      <c r="A43" s="16" t="s">
        <v>151</v>
      </c>
      <c r="B43" s="17" t="s">
        <v>152</v>
      </c>
      <c r="C43" s="16" t="s">
        <v>153</v>
      </c>
      <c r="D43" s="76">
        <v>0</v>
      </c>
      <c r="E43" s="82">
        <v>0</v>
      </c>
      <c r="F43" s="82">
        <v>0</v>
      </c>
      <c r="G43" s="82">
        <v>0</v>
      </c>
      <c r="H43" s="82">
        <v>0</v>
      </c>
      <c r="I43" s="82">
        <v>0</v>
      </c>
      <c r="J43" s="82">
        <v>0</v>
      </c>
      <c r="K43" s="82">
        <v>0</v>
      </c>
      <c r="L43" s="82">
        <v>0</v>
      </c>
      <c r="M43" s="82">
        <v>0</v>
      </c>
      <c r="N43" s="82">
        <v>0</v>
      </c>
      <c r="O43" s="82">
        <v>0</v>
      </c>
      <c r="P43" s="82">
        <v>0</v>
      </c>
      <c r="Q43" s="82">
        <v>0</v>
      </c>
      <c r="R43" s="82">
        <v>0</v>
      </c>
      <c r="S43" s="82">
        <v>0</v>
      </c>
      <c r="T43" s="82">
        <v>0</v>
      </c>
    </row>
    <row r="44" spans="1:20" hidden="1" x14ac:dyDescent="0.3">
      <c r="A44" s="16" t="s">
        <v>154</v>
      </c>
      <c r="B44" s="17" t="s">
        <v>155</v>
      </c>
      <c r="C44" s="16" t="s">
        <v>156</v>
      </c>
      <c r="D44" s="76">
        <v>0</v>
      </c>
      <c r="E44" s="82">
        <v>0</v>
      </c>
      <c r="F44" s="82">
        <v>0</v>
      </c>
      <c r="G44" s="82">
        <v>0</v>
      </c>
      <c r="H44" s="82">
        <v>0</v>
      </c>
      <c r="I44" s="82">
        <v>0</v>
      </c>
      <c r="J44" s="82">
        <v>0</v>
      </c>
      <c r="K44" s="82">
        <v>0</v>
      </c>
      <c r="L44" s="82">
        <v>0</v>
      </c>
      <c r="M44" s="82">
        <v>0</v>
      </c>
      <c r="N44" s="82">
        <v>0</v>
      </c>
      <c r="O44" s="82">
        <v>0</v>
      </c>
      <c r="P44" s="82">
        <v>0</v>
      </c>
      <c r="Q44" s="82">
        <v>0</v>
      </c>
      <c r="R44" s="82">
        <v>0</v>
      </c>
      <c r="S44" s="82">
        <v>0</v>
      </c>
      <c r="T44" s="82">
        <v>0</v>
      </c>
    </row>
    <row r="45" spans="1:20" hidden="1" x14ac:dyDescent="0.3">
      <c r="A45" s="16" t="s">
        <v>157</v>
      </c>
      <c r="B45" s="17" t="s">
        <v>158</v>
      </c>
      <c r="C45" s="16" t="s">
        <v>159</v>
      </c>
      <c r="D45" s="76">
        <v>0</v>
      </c>
      <c r="E45" s="82">
        <v>0</v>
      </c>
      <c r="F45" s="82">
        <v>0</v>
      </c>
      <c r="G45" s="82">
        <v>0</v>
      </c>
      <c r="H45" s="82">
        <v>0</v>
      </c>
      <c r="I45" s="82">
        <v>0</v>
      </c>
      <c r="J45" s="82">
        <v>0</v>
      </c>
      <c r="K45" s="82">
        <v>0</v>
      </c>
      <c r="L45" s="82">
        <v>0</v>
      </c>
      <c r="M45" s="82">
        <v>0</v>
      </c>
      <c r="N45" s="82">
        <v>0</v>
      </c>
      <c r="O45" s="82">
        <v>0</v>
      </c>
      <c r="P45" s="82">
        <v>0</v>
      </c>
      <c r="Q45" s="82">
        <v>0</v>
      </c>
      <c r="R45" s="82">
        <v>0</v>
      </c>
      <c r="S45" s="82">
        <v>0</v>
      </c>
      <c r="T45" s="82">
        <v>0</v>
      </c>
    </row>
    <row r="46" spans="1:20" hidden="1" x14ac:dyDescent="0.3">
      <c r="A46" s="16" t="s">
        <v>160</v>
      </c>
      <c r="B46" s="17" t="s">
        <v>161</v>
      </c>
      <c r="C46" s="16" t="s">
        <v>162</v>
      </c>
      <c r="D46" s="76">
        <v>0</v>
      </c>
      <c r="E46" s="82">
        <v>0</v>
      </c>
      <c r="F46" s="82">
        <v>0</v>
      </c>
      <c r="G46" s="82">
        <v>0</v>
      </c>
      <c r="H46" s="82">
        <v>0</v>
      </c>
      <c r="I46" s="82">
        <v>0</v>
      </c>
      <c r="J46" s="82">
        <v>0</v>
      </c>
      <c r="K46" s="82">
        <v>0</v>
      </c>
      <c r="L46" s="82">
        <v>0</v>
      </c>
      <c r="M46" s="82">
        <v>0</v>
      </c>
      <c r="N46" s="82">
        <v>0</v>
      </c>
      <c r="O46" s="82">
        <v>0</v>
      </c>
      <c r="P46" s="82">
        <v>0</v>
      </c>
      <c r="Q46" s="82">
        <v>0</v>
      </c>
      <c r="R46" s="82">
        <v>0</v>
      </c>
      <c r="S46" s="82">
        <v>0</v>
      </c>
      <c r="T46" s="82">
        <v>0</v>
      </c>
    </row>
    <row r="47" spans="1:20" hidden="1" x14ac:dyDescent="0.3">
      <c r="A47" s="16" t="s">
        <v>163</v>
      </c>
      <c r="B47" s="17" t="s">
        <v>164</v>
      </c>
      <c r="C47" s="16" t="s">
        <v>165</v>
      </c>
      <c r="D47" s="76">
        <v>0</v>
      </c>
      <c r="E47" s="82">
        <v>0</v>
      </c>
      <c r="F47" s="82">
        <v>0</v>
      </c>
      <c r="G47" s="82">
        <v>0</v>
      </c>
      <c r="H47" s="82">
        <v>0</v>
      </c>
      <c r="I47" s="82">
        <v>0</v>
      </c>
      <c r="J47" s="82">
        <v>0</v>
      </c>
      <c r="K47" s="82">
        <v>0</v>
      </c>
      <c r="L47" s="82">
        <v>0</v>
      </c>
      <c r="M47" s="82">
        <v>0</v>
      </c>
      <c r="N47" s="82">
        <v>0</v>
      </c>
      <c r="O47" s="82">
        <v>0</v>
      </c>
      <c r="P47" s="82">
        <v>0</v>
      </c>
      <c r="Q47" s="82">
        <v>0</v>
      </c>
      <c r="R47" s="82">
        <v>0</v>
      </c>
      <c r="S47" s="82">
        <v>0</v>
      </c>
      <c r="T47" s="82">
        <v>0</v>
      </c>
    </row>
    <row r="48" spans="1:20" hidden="1" x14ac:dyDescent="0.3">
      <c r="A48" s="16" t="s">
        <v>166</v>
      </c>
      <c r="B48" s="17" t="s">
        <v>167</v>
      </c>
      <c r="C48" s="16" t="s">
        <v>168</v>
      </c>
      <c r="D48" s="76">
        <v>0</v>
      </c>
      <c r="E48" s="82">
        <v>0</v>
      </c>
      <c r="F48" s="82">
        <v>0</v>
      </c>
      <c r="G48" s="82">
        <v>0</v>
      </c>
      <c r="H48" s="82">
        <v>0</v>
      </c>
      <c r="I48" s="82">
        <v>0</v>
      </c>
      <c r="J48" s="82">
        <v>0</v>
      </c>
      <c r="K48" s="82">
        <v>0</v>
      </c>
      <c r="L48" s="82">
        <v>0</v>
      </c>
      <c r="M48" s="82">
        <v>0</v>
      </c>
      <c r="N48" s="82">
        <v>0</v>
      </c>
      <c r="O48" s="82">
        <v>0</v>
      </c>
      <c r="P48" s="82">
        <v>0</v>
      </c>
      <c r="Q48" s="82">
        <v>0</v>
      </c>
      <c r="R48" s="82">
        <v>0</v>
      </c>
      <c r="S48" s="82">
        <v>0</v>
      </c>
      <c r="T48" s="82">
        <v>0</v>
      </c>
    </row>
    <row r="50" spans="4:4" x14ac:dyDescent="0.3">
      <c r="D50" s="86"/>
    </row>
  </sheetData>
  <mergeCells count="8">
    <mergeCell ref="A2:T2"/>
    <mergeCell ref="A3:T3"/>
    <mergeCell ref="A5:T5"/>
    <mergeCell ref="A6:A7"/>
    <mergeCell ref="B6:B7"/>
    <mergeCell ref="C6:C7"/>
    <mergeCell ref="D6:D7"/>
    <mergeCell ref="E6:T6"/>
  </mergeCells>
  <conditionalFormatting sqref="E7:T7">
    <cfRule type="cellIs" dxfId="4" priority="1" stopIfTrue="1" operator="lessThan">
      <formula>0</formula>
    </cfRule>
  </conditionalFormatting>
  <pageMargins left="0.93" right="0.31"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55" zoomScaleNormal="70" zoomScaleSheetLayoutView="55" workbookViewId="0">
      <selection activeCell="K35" sqref="K35"/>
    </sheetView>
  </sheetViews>
  <sheetFormatPr defaultColWidth="8.19921875" defaultRowHeight="15.6" x14ac:dyDescent="0.3"/>
  <cols>
    <col min="1" max="1" width="5.3984375" style="1" customWidth="1"/>
    <col min="2" max="2" width="31.5" style="1" customWidth="1"/>
    <col min="3" max="3" width="5.3984375" style="1" bestFit="1" customWidth="1"/>
    <col min="4" max="4" width="12.19921875" style="75" bestFit="1" customWidth="1"/>
    <col min="5" max="5" width="7.3984375" style="75" bestFit="1" customWidth="1"/>
    <col min="6" max="6" width="8.69921875" style="75" bestFit="1" customWidth="1"/>
    <col min="7" max="9" width="10.3984375" style="75" customWidth="1"/>
    <col min="10" max="10" width="9.5" style="75" bestFit="1" customWidth="1"/>
    <col min="11" max="11" width="6.5" style="75" bestFit="1" customWidth="1"/>
    <col min="12" max="12" width="9.09765625" style="75" bestFit="1" customWidth="1"/>
    <col min="13" max="13" width="8" style="75" bestFit="1" customWidth="1"/>
    <col min="14" max="14" width="9.69921875" style="75" bestFit="1" customWidth="1"/>
    <col min="15" max="15" width="9.19921875" style="75" bestFit="1" customWidth="1"/>
    <col min="16" max="16" width="7.5" style="75" hidden="1" customWidth="1"/>
    <col min="17" max="17" width="9.19921875" style="75" bestFit="1" customWidth="1"/>
    <col min="18" max="18" width="8.09765625" style="75" bestFit="1" customWidth="1"/>
    <col min="19" max="20" width="10.3984375" style="75" customWidth="1"/>
    <col min="21" max="256" width="8.19921875" style="1"/>
    <col min="257" max="257" width="5.3984375" style="1" customWidth="1"/>
    <col min="258" max="258" width="31.5" style="1" customWidth="1"/>
    <col min="259" max="259" width="7.59765625" style="1" customWidth="1"/>
    <col min="260" max="260" width="11.19921875" style="1" customWidth="1"/>
    <col min="261" max="271" width="10.3984375" style="1" customWidth="1"/>
    <col min="272" max="272" width="0" style="1" hidden="1" customWidth="1"/>
    <col min="273" max="276" width="10.3984375" style="1" customWidth="1"/>
    <col min="277" max="512" width="8.19921875" style="1"/>
    <col min="513" max="513" width="5.3984375" style="1" customWidth="1"/>
    <col min="514" max="514" width="31.5" style="1" customWidth="1"/>
    <col min="515" max="515" width="7.59765625" style="1" customWidth="1"/>
    <col min="516" max="516" width="11.19921875" style="1" customWidth="1"/>
    <col min="517" max="527" width="10.3984375" style="1" customWidth="1"/>
    <col min="528" max="528" width="0" style="1" hidden="1" customWidth="1"/>
    <col min="529" max="532" width="10.3984375" style="1" customWidth="1"/>
    <col min="533" max="768" width="8.19921875" style="1"/>
    <col min="769" max="769" width="5.3984375" style="1" customWidth="1"/>
    <col min="770" max="770" width="31.5" style="1" customWidth="1"/>
    <col min="771" max="771" width="7.59765625" style="1" customWidth="1"/>
    <col min="772" max="772" width="11.19921875" style="1" customWidth="1"/>
    <col min="773" max="783" width="10.3984375" style="1" customWidth="1"/>
    <col min="784" max="784" width="0" style="1" hidden="1" customWidth="1"/>
    <col min="785" max="788" width="10.3984375" style="1" customWidth="1"/>
    <col min="789" max="1024" width="8.19921875" style="1"/>
    <col min="1025" max="1025" width="5.3984375" style="1" customWidth="1"/>
    <col min="1026" max="1026" width="31.5" style="1" customWidth="1"/>
    <col min="1027" max="1027" width="7.59765625" style="1" customWidth="1"/>
    <col min="1028" max="1028" width="11.19921875" style="1" customWidth="1"/>
    <col min="1029" max="1039" width="10.3984375" style="1" customWidth="1"/>
    <col min="1040" max="1040" width="0" style="1" hidden="1" customWidth="1"/>
    <col min="1041" max="1044" width="10.3984375" style="1" customWidth="1"/>
    <col min="1045" max="1280" width="8.19921875" style="1"/>
    <col min="1281" max="1281" width="5.3984375" style="1" customWidth="1"/>
    <col min="1282" max="1282" width="31.5" style="1" customWidth="1"/>
    <col min="1283" max="1283" width="7.59765625" style="1" customWidth="1"/>
    <col min="1284" max="1284" width="11.19921875" style="1" customWidth="1"/>
    <col min="1285" max="1295" width="10.3984375" style="1" customWidth="1"/>
    <col min="1296" max="1296" width="0" style="1" hidden="1" customWidth="1"/>
    <col min="1297" max="1300" width="10.3984375" style="1" customWidth="1"/>
    <col min="1301" max="1536" width="8.19921875" style="1"/>
    <col min="1537" max="1537" width="5.3984375" style="1" customWidth="1"/>
    <col min="1538" max="1538" width="31.5" style="1" customWidth="1"/>
    <col min="1539" max="1539" width="7.59765625" style="1" customWidth="1"/>
    <col min="1540" max="1540" width="11.19921875" style="1" customWidth="1"/>
    <col min="1541" max="1551" width="10.3984375" style="1" customWidth="1"/>
    <col min="1552" max="1552" width="0" style="1" hidden="1" customWidth="1"/>
    <col min="1553" max="1556" width="10.3984375" style="1" customWidth="1"/>
    <col min="1557" max="1792" width="8.19921875" style="1"/>
    <col min="1793" max="1793" width="5.3984375" style="1" customWidth="1"/>
    <col min="1794" max="1794" width="31.5" style="1" customWidth="1"/>
    <col min="1795" max="1795" width="7.59765625" style="1" customWidth="1"/>
    <col min="1796" max="1796" width="11.19921875" style="1" customWidth="1"/>
    <col min="1797" max="1807" width="10.3984375" style="1" customWidth="1"/>
    <col min="1808" max="1808" width="0" style="1" hidden="1" customWidth="1"/>
    <col min="1809" max="1812" width="10.3984375" style="1" customWidth="1"/>
    <col min="1813" max="2048" width="8.19921875" style="1"/>
    <col min="2049" max="2049" width="5.3984375" style="1" customWidth="1"/>
    <col min="2050" max="2050" width="31.5" style="1" customWidth="1"/>
    <col min="2051" max="2051" width="7.59765625" style="1" customWidth="1"/>
    <col min="2052" max="2052" width="11.19921875" style="1" customWidth="1"/>
    <col min="2053" max="2063" width="10.3984375" style="1" customWidth="1"/>
    <col min="2064" max="2064" width="0" style="1" hidden="1" customWidth="1"/>
    <col min="2065" max="2068" width="10.3984375" style="1" customWidth="1"/>
    <col min="2069" max="2304" width="8.19921875" style="1"/>
    <col min="2305" max="2305" width="5.3984375" style="1" customWidth="1"/>
    <col min="2306" max="2306" width="31.5" style="1" customWidth="1"/>
    <col min="2307" max="2307" width="7.59765625" style="1" customWidth="1"/>
    <col min="2308" max="2308" width="11.19921875" style="1" customWidth="1"/>
    <col min="2309" max="2319" width="10.3984375" style="1" customWidth="1"/>
    <col min="2320" max="2320" width="0" style="1" hidden="1" customWidth="1"/>
    <col min="2321" max="2324" width="10.3984375" style="1" customWidth="1"/>
    <col min="2325" max="2560" width="8.19921875" style="1"/>
    <col min="2561" max="2561" width="5.3984375" style="1" customWidth="1"/>
    <col min="2562" max="2562" width="31.5" style="1" customWidth="1"/>
    <col min="2563" max="2563" width="7.59765625" style="1" customWidth="1"/>
    <col min="2564" max="2564" width="11.19921875" style="1" customWidth="1"/>
    <col min="2565" max="2575" width="10.3984375" style="1" customWidth="1"/>
    <col min="2576" max="2576" width="0" style="1" hidden="1" customWidth="1"/>
    <col min="2577" max="2580" width="10.3984375" style="1" customWidth="1"/>
    <col min="2581" max="2816" width="8.19921875" style="1"/>
    <col min="2817" max="2817" width="5.3984375" style="1" customWidth="1"/>
    <col min="2818" max="2818" width="31.5" style="1" customWidth="1"/>
    <col min="2819" max="2819" width="7.59765625" style="1" customWidth="1"/>
    <col min="2820" max="2820" width="11.19921875" style="1" customWidth="1"/>
    <col min="2821" max="2831" width="10.3984375" style="1" customWidth="1"/>
    <col min="2832" max="2832" width="0" style="1" hidden="1" customWidth="1"/>
    <col min="2833" max="2836" width="10.3984375" style="1" customWidth="1"/>
    <col min="2837" max="3072" width="8.19921875" style="1"/>
    <col min="3073" max="3073" width="5.3984375" style="1" customWidth="1"/>
    <col min="3074" max="3074" width="31.5" style="1" customWidth="1"/>
    <col min="3075" max="3075" width="7.59765625" style="1" customWidth="1"/>
    <col min="3076" max="3076" width="11.19921875" style="1" customWidth="1"/>
    <col min="3077" max="3087" width="10.3984375" style="1" customWidth="1"/>
    <col min="3088" max="3088" width="0" style="1" hidden="1" customWidth="1"/>
    <col min="3089" max="3092" width="10.3984375" style="1" customWidth="1"/>
    <col min="3093" max="3328" width="8.19921875" style="1"/>
    <col min="3329" max="3329" width="5.3984375" style="1" customWidth="1"/>
    <col min="3330" max="3330" width="31.5" style="1" customWidth="1"/>
    <col min="3331" max="3331" width="7.59765625" style="1" customWidth="1"/>
    <col min="3332" max="3332" width="11.19921875" style="1" customWidth="1"/>
    <col min="3333" max="3343" width="10.3984375" style="1" customWidth="1"/>
    <col min="3344" max="3344" width="0" style="1" hidden="1" customWidth="1"/>
    <col min="3345" max="3348" width="10.3984375" style="1" customWidth="1"/>
    <col min="3349" max="3584" width="8.19921875" style="1"/>
    <col min="3585" max="3585" width="5.3984375" style="1" customWidth="1"/>
    <col min="3586" max="3586" width="31.5" style="1" customWidth="1"/>
    <col min="3587" max="3587" width="7.59765625" style="1" customWidth="1"/>
    <col min="3588" max="3588" width="11.19921875" style="1" customWidth="1"/>
    <col min="3589" max="3599" width="10.3984375" style="1" customWidth="1"/>
    <col min="3600" max="3600" width="0" style="1" hidden="1" customWidth="1"/>
    <col min="3601" max="3604" width="10.3984375" style="1" customWidth="1"/>
    <col min="3605" max="3840" width="8.19921875" style="1"/>
    <col min="3841" max="3841" width="5.3984375" style="1" customWidth="1"/>
    <col min="3842" max="3842" width="31.5" style="1" customWidth="1"/>
    <col min="3843" max="3843" width="7.59765625" style="1" customWidth="1"/>
    <col min="3844" max="3844" width="11.19921875" style="1" customWidth="1"/>
    <col min="3845" max="3855" width="10.3984375" style="1" customWidth="1"/>
    <col min="3856" max="3856" width="0" style="1" hidden="1" customWidth="1"/>
    <col min="3857" max="3860" width="10.3984375" style="1" customWidth="1"/>
    <col min="3861" max="4096" width="8.19921875" style="1"/>
    <col min="4097" max="4097" width="5.3984375" style="1" customWidth="1"/>
    <col min="4098" max="4098" width="31.5" style="1" customWidth="1"/>
    <col min="4099" max="4099" width="7.59765625" style="1" customWidth="1"/>
    <col min="4100" max="4100" width="11.19921875" style="1" customWidth="1"/>
    <col min="4101" max="4111" width="10.3984375" style="1" customWidth="1"/>
    <col min="4112" max="4112" width="0" style="1" hidden="1" customWidth="1"/>
    <col min="4113" max="4116" width="10.3984375" style="1" customWidth="1"/>
    <col min="4117" max="4352" width="8.19921875" style="1"/>
    <col min="4353" max="4353" width="5.3984375" style="1" customWidth="1"/>
    <col min="4354" max="4354" width="31.5" style="1" customWidth="1"/>
    <col min="4355" max="4355" width="7.59765625" style="1" customWidth="1"/>
    <col min="4356" max="4356" width="11.19921875" style="1" customWidth="1"/>
    <col min="4357" max="4367" width="10.3984375" style="1" customWidth="1"/>
    <col min="4368" max="4368" width="0" style="1" hidden="1" customWidth="1"/>
    <col min="4369" max="4372" width="10.3984375" style="1" customWidth="1"/>
    <col min="4373" max="4608" width="8.19921875" style="1"/>
    <col min="4609" max="4609" width="5.3984375" style="1" customWidth="1"/>
    <col min="4610" max="4610" width="31.5" style="1" customWidth="1"/>
    <col min="4611" max="4611" width="7.59765625" style="1" customWidth="1"/>
    <col min="4612" max="4612" width="11.19921875" style="1" customWidth="1"/>
    <col min="4613" max="4623" width="10.3984375" style="1" customWidth="1"/>
    <col min="4624" max="4624" width="0" style="1" hidden="1" customWidth="1"/>
    <col min="4625" max="4628" width="10.3984375" style="1" customWidth="1"/>
    <col min="4629" max="4864" width="8.19921875" style="1"/>
    <col min="4865" max="4865" width="5.3984375" style="1" customWidth="1"/>
    <col min="4866" max="4866" width="31.5" style="1" customWidth="1"/>
    <col min="4867" max="4867" width="7.59765625" style="1" customWidth="1"/>
    <col min="4868" max="4868" width="11.19921875" style="1" customWidth="1"/>
    <col min="4869" max="4879" width="10.3984375" style="1" customWidth="1"/>
    <col min="4880" max="4880" width="0" style="1" hidden="1" customWidth="1"/>
    <col min="4881" max="4884" width="10.3984375" style="1" customWidth="1"/>
    <col min="4885" max="5120" width="8.19921875" style="1"/>
    <col min="5121" max="5121" width="5.3984375" style="1" customWidth="1"/>
    <col min="5122" max="5122" width="31.5" style="1" customWidth="1"/>
    <col min="5123" max="5123" width="7.59765625" style="1" customWidth="1"/>
    <col min="5124" max="5124" width="11.19921875" style="1" customWidth="1"/>
    <col min="5125" max="5135" width="10.3984375" style="1" customWidth="1"/>
    <col min="5136" max="5136" width="0" style="1" hidden="1" customWidth="1"/>
    <col min="5137" max="5140" width="10.3984375" style="1" customWidth="1"/>
    <col min="5141" max="5376" width="8.19921875" style="1"/>
    <col min="5377" max="5377" width="5.3984375" style="1" customWidth="1"/>
    <col min="5378" max="5378" width="31.5" style="1" customWidth="1"/>
    <col min="5379" max="5379" width="7.59765625" style="1" customWidth="1"/>
    <col min="5380" max="5380" width="11.19921875" style="1" customWidth="1"/>
    <col min="5381" max="5391" width="10.3984375" style="1" customWidth="1"/>
    <col min="5392" max="5392" width="0" style="1" hidden="1" customWidth="1"/>
    <col min="5393" max="5396" width="10.3984375" style="1" customWidth="1"/>
    <col min="5397" max="5632" width="8.19921875" style="1"/>
    <col min="5633" max="5633" width="5.3984375" style="1" customWidth="1"/>
    <col min="5634" max="5634" width="31.5" style="1" customWidth="1"/>
    <col min="5635" max="5635" width="7.59765625" style="1" customWidth="1"/>
    <col min="5636" max="5636" width="11.19921875" style="1" customWidth="1"/>
    <col min="5637" max="5647" width="10.3984375" style="1" customWidth="1"/>
    <col min="5648" max="5648" width="0" style="1" hidden="1" customWidth="1"/>
    <col min="5649" max="5652" width="10.3984375" style="1" customWidth="1"/>
    <col min="5653" max="5888" width="8.19921875" style="1"/>
    <col min="5889" max="5889" width="5.3984375" style="1" customWidth="1"/>
    <col min="5890" max="5890" width="31.5" style="1" customWidth="1"/>
    <col min="5891" max="5891" width="7.59765625" style="1" customWidth="1"/>
    <col min="5892" max="5892" width="11.19921875" style="1" customWidth="1"/>
    <col min="5893" max="5903" width="10.3984375" style="1" customWidth="1"/>
    <col min="5904" max="5904" width="0" style="1" hidden="1" customWidth="1"/>
    <col min="5905" max="5908" width="10.3984375" style="1" customWidth="1"/>
    <col min="5909" max="6144" width="8.19921875" style="1"/>
    <col min="6145" max="6145" width="5.3984375" style="1" customWidth="1"/>
    <col min="6146" max="6146" width="31.5" style="1" customWidth="1"/>
    <col min="6147" max="6147" width="7.59765625" style="1" customWidth="1"/>
    <col min="6148" max="6148" width="11.19921875" style="1" customWidth="1"/>
    <col min="6149" max="6159" width="10.3984375" style="1" customWidth="1"/>
    <col min="6160" max="6160" width="0" style="1" hidden="1" customWidth="1"/>
    <col min="6161" max="6164" width="10.3984375" style="1" customWidth="1"/>
    <col min="6165" max="6400" width="8.19921875" style="1"/>
    <col min="6401" max="6401" width="5.3984375" style="1" customWidth="1"/>
    <col min="6402" max="6402" width="31.5" style="1" customWidth="1"/>
    <col min="6403" max="6403" width="7.59765625" style="1" customWidth="1"/>
    <col min="6404" max="6404" width="11.19921875" style="1" customWidth="1"/>
    <col min="6405" max="6415" width="10.3984375" style="1" customWidth="1"/>
    <col min="6416" max="6416" width="0" style="1" hidden="1" customWidth="1"/>
    <col min="6417" max="6420" width="10.3984375" style="1" customWidth="1"/>
    <col min="6421" max="6656" width="8.19921875" style="1"/>
    <col min="6657" max="6657" width="5.3984375" style="1" customWidth="1"/>
    <col min="6658" max="6658" width="31.5" style="1" customWidth="1"/>
    <col min="6659" max="6659" width="7.59765625" style="1" customWidth="1"/>
    <col min="6660" max="6660" width="11.19921875" style="1" customWidth="1"/>
    <col min="6661" max="6671" width="10.3984375" style="1" customWidth="1"/>
    <col min="6672" max="6672" width="0" style="1" hidden="1" customWidth="1"/>
    <col min="6673" max="6676" width="10.3984375" style="1" customWidth="1"/>
    <col min="6677" max="6912" width="8.19921875" style="1"/>
    <col min="6913" max="6913" width="5.3984375" style="1" customWidth="1"/>
    <col min="6914" max="6914" width="31.5" style="1" customWidth="1"/>
    <col min="6915" max="6915" width="7.59765625" style="1" customWidth="1"/>
    <col min="6916" max="6916" width="11.19921875" style="1" customWidth="1"/>
    <col min="6917" max="6927" width="10.3984375" style="1" customWidth="1"/>
    <col min="6928" max="6928" width="0" style="1" hidden="1" customWidth="1"/>
    <col min="6929" max="6932" width="10.3984375" style="1" customWidth="1"/>
    <col min="6933" max="7168" width="8.19921875" style="1"/>
    <col min="7169" max="7169" width="5.3984375" style="1" customWidth="1"/>
    <col min="7170" max="7170" width="31.5" style="1" customWidth="1"/>
    <col min="7171" max="7171" width="7.59765625" style="1" customWidth="1"/>
    <col min="7172" max="7172" width="11.19921875" style="1" customWidth="1"/>
    <col min="7173" max="7183" width="10.3984375" style="1" customWidth="1"/>
    <col min="7184" max="7184" width="0" style="1" hidden="1" customWidth="1"/>
    <col min="7185" max="7188" width="10.3984375" style="1" customWidth="1"/>
    <col min="7189" max="7424" width="8.19921875" style="1"/>
    <col min="7425" max="7425" width="5.3984375" style="1" customWidth="1"/>
    <col min="7426" max="7426" width="31.5" style="1" customWidth="1"/>
    <col min="7427" max="7427" width="7.59765625" style="1" customWidth="1"/>
    <col min="7428" max="7428" width="11.19921875" style="1" customWidth="1"/>
    <col min="7429" max="7439" width="10.3984375" style="1" customWidth="1"/>
    <col min="7440" max="7440" width="0" style="1" hidden="1" customWidth="1"/>
    <col min="7441" max="7444" width="10.3984375" style="1" customWidth="1"/>
    <col min="7445" max="7680" width="8.19921875" style="1"/>
    <col min="7681" max="7681" width="5.3984375" style="1" customWidth="1"/>
    <col min="7682" max="7682" width="31.5" style="1" customWidth="1"/>
    <col min="7683" max="7683" width="7.59765625" style="1" customWidth="1"/>
    <col min="7684" max="7684" width="11.19921875" style="1" customWidth="1"/>
    <col min="7685" max="7695" width="10.3984375" style="1" customWidth="1"/>
    <col min="7696" max="7696" width="0" style="1" hidden="1" customWidth="1"/>
    <col min="7697" max="7700" width="10.3984375" style="1" customWidth="1"/>
    <col min="7701" max="7936" width="8.19921875" style="1"/>
    <col min="7937" max="7937" width="5.3984375" style="1" customWidth="1"/>
    <col min="7938" max="7938" width="31.5" style="1" customWidth="1"/>
    <col min="7939" max="7939" width="7.59765625" style="1" customWidth="1"/>
    <col min="7940" max="7940" width="11.19921875" style="1" customWidth="1"/>
    <col min="7941" max="7951" width="10.3984375" style="1" customWidth="1"/>
    <col min="7952" max="7952" width="0" style="1" hidden="1" customWidth="1"/>
    <col min="7953" max="7956" width="10.3984375" style="1" customWidth="1"/>
    <col min="7957" max="8192" width="8.19921875" style="1"/>
    <col min="8193" max="8193" width="5.3984375" style="1" customWidth="1"/>
    <col min="8194" max="8194" width="31.5" style="1" customWidth="1"/>
    <col min="8195" max="8195" width="7.59765625" style="1" customWidth="1"/>
    <col min="8196" max="8196" width="11.19921875" style="1" customWidth="1"/>
    <col min="8197" max="8207" width="10.3984375" style="1" customWidth="1"/>
    <col min="8208" max="8208" width="0" style="1" hidden="1" customWidth="1"/>
    <col min="8209" max="8212" width="10.3984375" style="1" customWidth="1"/>
    <col min="8213" max="8448" width="8.19921875" style="1"/>
    <col min="8449" max="8449" width="5.3984375" style="1" customWidth="1"/>
    <col min="8450" max="8450" width="31.5" style="1" customWidth="1"/>
    <col min="8451" max="8451" width="7.59765625" style="1" customWidth="1"/>
    <col min="8452" max="8452" width="11.19921875" style="1" customWidth="1"/>
    <col min="8453" max="8463" width="10.3984375" style="1" customWidth="1"/>
    <col min="8464" max="8464" width="0" style="1" hidden="1" customWidth="1"/>
    <col min="8465" max="8468" width="10.3984375" style="1" customWidth="1"/>
    <col min="8469" max="8704" width="8.19921875" style="1"/>
    <col min="8705" max="8705" width="5.3984375" style="1" customWidth="1"/>
    <col min="8706" max="8706" width="31.5" style="1" customWidth="1"/>
    <col min="8707" max="8707" width="7.59765625" style="1" customWidth="1"/>
    <col min="8708" max="8708" width="11.19921875" style="1" customWidth="1"/>
    <col min="8709" max="8719" width="10.3984375" style="1" customWidth="1"/>
    <col min="8720" max="8720" width="0" style="1" hidden="1" customWidth="1"/>
    <col min="8721" max="8724" width="10.3984375" style="1" customWidth="1"/>
    <col min="8725" max="8960" width="8.19921875" style="1"/>
    <col min="8961" max="8961" width="5.3984375" style="1" customWidth="1"/>
    <col min="8962" max="8962" width="31.5" style="1" customWidth="1"/>
    <col min="8963" max="8963" width="7.59765625" style="1" customWidth="1"/>
    <col min="8964" max="8964" width="11.19921875" style="1" customWidth="1"/>
    <col min="8965" max="8975" width="10.3984375" style="1" customWidth="1"/>
    <col min="8976" max="8976" width="0" style="1" hidden="1" customWidth="1"/>
    <col min="8977" max="8980" width="10.3984375" style="1" customWidth="1"/>
    <col min="8981" max="9216" width="8.19921875" style="1"/>
    <col min="9217" max="9217" width="5.3984375" style="1" customWidth="1"/>
    <col min="9218" max="9218" width="31.5" style="1" customWidth="1"/>
    <col min="9219" max="9219" width="7.59765625" style="1" customWidth="1"/>
    <col min="9220" max="9220" width="11.19921875" style="1" customWidth="1"/>
    <col min="9221" max="9231" width="10.3984375" style="1" customWidth="1"/>
    <col min="9232" max="9232" width="0" style="1" hidden="1" customWidth="1"/>
    <col min="9233" max="9236" width="10.3984375" style="1" customWidth="1"/>
    <col min="9237" max="9472" width="8.19921875" style="1"/>
    <col min="9473" max="9473" width="5.3984375" style="1" customWidth="1"/>
    <col min="9474" max="9474" width="31.5" style="1" customWidth="1"/>
    <col min="9475" max="9475" width="7.59765625" style="1" customWidth="1"/>
    <col min="9476" max="9476" width="11.19921875" style="1" customWidth="1"/>
    <col min="9477" max="9487" width="10.3984375" style="1" customWidth="1"/>
    <col min="9488" max="9488" width="0" style="1" hidden="1" customWidth="1"/>
    <col min="9489" max="9492" width="10.3984375" style="1" customWidth="1"/>
    <col min="9493" max="9728" width="8.19921875" style="1"/>
    <col min="9729" max="9729" width="5.3984375" style="1" customWidth="1"/>
    <col min="9730" max="9730" width="31.5" style="1" customWidth="1"/>
    <col min="9731" max="9731" width="7.59765625" style="1" customWidth="1"/>
    <col min="9732" max="9732" width="11.19921875" style="1" customWidth="1"/>
    <col min="9733" max="9743" width="10.3984375" style="1" customWidth="1"/>
    <col min="9744" max="9744" width="0" style="1" hidden="1" customWidth="1"/>
    <col min="9745" max="9748" width="10.3984375" style="1" customWidth="1"/>
    <col min="9749" max="9984" width="8.19921875" style="1"/>
    <col min="9985" max="9985" width="5.3984375" style="1" customWidth="1"/>
    <col min="9986" max="9986" width="31.5" style="1" customWidth="1"/>
    <col min="9987" max="9987" width="7.59765625" style="1" customWidth="1"/>
    <col min="9988" max="9988" width="11.19921875" style="1" customWidth="1"/>
    <col min="9989" max="9999" width="10.3984375" style="1" customWidth="1"/>
    <col min="10000" max="10000" width="0" style="1" hidden="1" customWidth="1"/>
    <col min="10001" max="10004" width="10.3984375" style="1" customWidth="1"/>
    <col min="10005" max="10240" width="8.19921875" style="1"/>
    <col min="10241" max="10241" width="5.3984375" style="1" customWidth="1"/>
    <col min="10242" max="10242" width="31.5" style="1" customWidth="1"/>
    <col min="10243" max="10243" width="7.59765625" style="1" customWidth="1"/>
    <col min="10244" max="10244" width="11.19921875" style="1" customWidth="1"/>
    <col min="10245" max="10255" width="10.3984375" style="1" customWidth="1"/>
    <col min="10256" max="10256" width="0" style="1" hidden="1" customWidth="1"/>
    <col min="10257" max="10260" width="10.3984375" style="1" customWidth="1"/>
    <col min="10261" max="10496" width="8.19921875" style="1"/>
    <col min="10497" max="10497" width="5.3984375" style="1" customWidth="1"/>
    <col min="10498" max="10498" width="31.5" style="1" customWidth="1"/>
    <col min="10499" max="10499" width="7.59765625" style="1" customWidth="1"/>
    <col min="10500" max="10500" width="11.19921875" style="1" customWidth="1"/>
    <col min="10501" max="10511" width="10.3984375" style="1" customWidth="1"/>
    <col min="10512" max="10512" width="0" style="1" hidden="1" customWidth="1"/>
    <col min="10513" max="10516" width="10.3984375" style="1" customWidth="1"/>
    <col min="10517" max="10752" width="8.19921875" style="1"/>
    <col min="10753" max="10753" width="5.3984375" style="1" customWidth="1"/>
    <col min="10754" max="10754" width="31.5" style="1" customWidth="1"/>
    <col min="10755" max="10755" width="7.59765625" style="1" customWidth="1"/>
    <col min="10756" max="10756" width="11.19921875" style="1" customWidth="1"/>
    <col min="10757" max="10767" width="10.3984375" style="1" customWidth="1"/>
    <col min="10768" max="10768" width="0" style="1" hidden="1" customWidth="1"/>
    <col min="10769" max="10772" width="10.3984375" style="1" customWidth="1"/>
    <col min="10773" max="11008" width="8.19921875" style="1"/>
    <col min="11009" max="11009" width="5.3984375" style="1" customWidth="1"/>
    <col min="11010" max="11010" width="31.5" style="1" customWidth="1"/>
    <col min="11011" max="11011" width="7.59765625" style="1" customWidth="1"/>
    <col min="11012" max="11012" width="11.19921875" style="1" customWidth="1"/>
    <col min="11013" max="11023" width="10.3984375" style="1" customWidth="1"/>
    <col min="11024" max="11024" width="0" style="1" hidden="1" customWidth="1"/>
    <col min="11025" max="11028" width="10.3984375" style="1" customWidth="1"/>
    <col min="11029" max="11264" width="8.19921875" style="1"/>
    <col min="11265" max="11265" width="5.3984375" style="1" customWidth="1"/>
    <col min="11266" max="11266" width="31.5" style="1" customWidth="1"/>
    <col min="11267" max="11267" width="7.59765625" style="1" customWidth="1"/>
    <col min="11268" max="11268" width="11.19921875" style="1" customWidth="1"/>
    <col min="11269" max="11279" width="10.3984375" style="1" customWidth="1"/>
    <col min="11280" max="11280" width="0" style="1" hidden="1" customWidth="1"/>
    <col min="11281" max="11284" width="10.3984375" style="1" customWidth="1"/>
    <col min="11285" max="11520" width="8.19921875" style="1"/>
    <col min="11521" max="11521" width="5.3984375" style="1" customWidth="1"/>
    <col min="11522" max="11522" width="31.5" style="1" customWidth="1"/>
    <col min="11523" max="11523" width="7.59765625" style="1" customWidth="1"/>
    <col min="11524" max="11524" width="11.19921875" style="1" customWidth="1"/>
    <col min="11525" max="11535" width="10.3984375" style="1" customWidth="1"/>
    <col min="11536" max="11536" width="0" style="1" hidden="1" customWidth="1"/>
    <col min="11537" max="11540" width="10.3984375" style="1" customWidth="1"/>
    <col min="11541" max="11776" width="8.19921875" style="1"/>
    <col min="11777" max="11777" width="5.3984375" style="1" customWidth="1"/>
    <col min="11778" max="11778" width="31.5" style="1" customWidth="1"/>
    <col min="11779" max="11779" width="7.59765625" style="1" customWidth="1"/>
    <col min="11780" max="11780" width="11.19921875" style="1" customWidth="1"/>
    <col min="11781" max="11791" width="10.3984375" style="1" customWidth="1"/>
    <col min="11792" max="11792" width="0" style="1" hidden="1" customWidth="1"/>
    <col min="11793" max="11796" width="10.3984375" style="1" customWidth="1"/>
    <col min="11797" max="12032" width="8.19921875" style="1"/>
    <col min="12033" max="12033" width="5.3984375" style="1" customWidth="1"/>
    <col min="12034" max="12034" width="31.5" style="1" customWidth="1"/>
    <col min="12035" max="12035" width="7.59765625" style="1" customWidth="1"/>
    <col min="12036" max="12036" width="11.19921875" style="1" customWidth="1"/>
    <col min="12037" max="12047" width="10.3984375" style="1" customWidth="1"/>
    <col min="12048" max="12048" width="0" style="1" hidden="1" customWidth="1"/>
    <col min="12049" max="12052" width="10.3984375" style="1" customWidth="1"/>
    <col min="12053" max="12288" width="8.19921875" style="1"/>
    <col min="12289" max="12289" width="5.3984375" style="1" customWidth="1"/>
    <col min="12290" max="12290" width="31.5" style="1" customWidth="1"/>
    <col min="12291" max="12291" width="7.59765625" style="1" customWidth="1"/>
    <col min="12292" max="12292" width="11.19921875" style="1" customWidth="1"/>
    <col min="12293" max="12303" width="10.3984375" style="1" customWidth="1"/>
    <col min="12304" max="12304" width="0" style="1" hidden="1" customWidth="1"/>
    <col min="12305" max="12308" width="10.3984375" style="1" customWidth="1"/>
    <col min="12309" max="12544" width="8.19921875" style="1"/>
    <col min="12545" max="12545" width="5.3984375" style="1" customWidth="1"/>
    <col min="12546" max="12546" width="31.5" style="1" customWidth="1"/>
    <col min="12547" max="12547" width="7.59765625" style="1" customWidth="1"/>
    <col min="12548" max="12548" width="11.19921875" style="1" customWidth="1"/>
    <col min="12549" max="12559" width="10.3984375" style="1" customWidth="1"/>
    <col min="12560" max="12560" width="0" style="1" hidden="1" customWidth="1"/>
    <col min="12561" max="12564" width="10.3984375" style="1" customWidth="1"/>
    <col min="12565" max="12800" width="8.19921875" style="1"/>
    <col min="12801" max="12801" width="5.3984375" style="1" customWidth="1"/>
    <col min="12802" max="12802" width="31.5" style="1" customWidth="1"/>
    <col min="12803" max="12803" width="7.59765625" style="1" customWidth="1"/>
    <col min="12804" max="12804" width="11.19921875" style="1" customWidth="1"/>
    <col min="12805" max="12815" width="10.3984375" style="1" customWidth="1"/>
    <col min="12816" max="12816" width="0" style="1" hidden="1" customWidth="1"/>
    <col min="12817" max="12820" width="10.3984375" style="1" customWidth="1"/>
    <col min="12821" max="13056" width="8.19921875" style="1"/>
    <col min="13057" max="13057" width="5.3984375" style="1" customWidth="1"/>
    <col min="13058" max="13058" width="31.5" style="1" customWidth="1"/>
    <col min="13059" max="13059" width="7.59765625" style="1" customWidth="1"/>
    <col min="13060" max="13060" width="11.19921875" style="1" customWidth="1"/>
    <col min="13061" max="13071" width="10.3984375" style="1" customWidth="1"/>
    <col min="13072" max="13072" width="0" style="1" hidden="1" customWidth="1"/>
    <col min="13073" max="13076" width="10.3984375" style="1" customWidth="1"/>
    <col min="13077" max="13312" width="8.19921875" style="1"/>
    <col min="13313" max="13313" width="5.3984375" style="1" customWidth="1"/>
    <col min="13314" max="13314" width="31.5" style="1" customWidth="1"/>
    <col min="13315" max="13315" width="7.59765625" style="1" customWidth="1"/>
    <col min="13316" max="13316" width="11.19921875" style="1" customWidth="1"/>
    <col min="13317" max="13327" width="10.3984375" style="1" customWidth="1"/>
    <col min="13328" max="13328" width="0" style="1" hidden="1" customWidth="1"/>
    <col min="13329" max="13332" width="10.3984375" style="1" customWidth="1"/>
    <col min="13333" max="13568" width="8.19921875" style="1"/>
    <col min="13569" max="13569" width="5.3984375" style="1" customWidth="1"/>
    <col min="13570" max="13570" width="31.5" style="1" customWidth="1"/>
    <col min="13571" max="13571" width="7.59765625" style="1" customWidth="1"/>
    <col min="13572" max="13572" width="11.19921875" style="1" customWidth="1"/>
    <col min="13573" max="13583" width="10.3984375" style="1" customWidth="1"/>
    <col min="13584" max="13584" width="0" style="1" hidden="1" customWidth="1"/>
    <col min="13585" max="13588" width="10.3984375" style="1" customWidth="1"/>
    <col min="13589" max="13824" width="8.19921875" style="1"/>
    <col min="13825" max="13825" width="5.3984375" style="1" customWidth="1"/>
    <col min="13826" max="13826" width="31.5" style="1" customWidth="1"/>
    <col min="13827" max="13827" width="7.59765625" style="1" customWidth="1"/>
    <col min="13828" max="13828" width="11.19921875" style="1" customWidth="1"/>
    <col min="13829" max="13839" width="10.3984375" style="1" customWidth="1"/>
    <col min="13840" max="13840" width="0" style="1" hidden="1" customWidth="1"/>
    <col min="13841" max="13844" width="10.3984375" style="1" customWidth="1"/>
    <col min="13845" max="14080" width="8.19921875" style="1"/>
    <col min="14081" max="14081" width="5.3984375" style="1" customWidth="1"/>
    <col min="14082" max="14082" width="31.5" style="1" customWidth="1"/>
    <col min="14083" max="14083" width="7.59765625" style="1" customWidth="1"/>
    <col min="14084" max="14084" width="11.19921875" style="1" customWidth="1"/>
    <col min="14085" max="14095" width="10.3984375" style="1" customWidth="1"/>
    <col min="14096" max="14096" width="0" style="1" hidden="1" customWidth="1"/>
    <col min="14097" max="14100" width="10.3984375" style="1" customWidth="1"/>
    <col min="14101" max="14336" width="8.19921875" style="1"/>
    <col min="14337" max="14337" width="5.3984375" style="1" customWidth="1"/>
    <col min="14338" max="14338" width="31.5" style="1" customWidth="1"/>
    <col min="14339" max="14339" width="7.59765625" style="1" customWidth="1"/>
    <col min="14340" max="14340" width="11.19921875" style="1" customWidth="1"/>
    <col min="14341" max="14351" width="10.3984375" style="1" customWidth="1"/>
    <col min="14352" max="14352" width="0" style="1" hidden="1" customWidth="1"/>
    <col min="14353" max="14356" width="10.3984375" style="1" customWidth="1"/>
    <col min="14357" max="14592" width="8.19921875" style="1"/>
    <col min="14593" max="14593" width="5.3984375" style="1" customWidth="1"/>
    <col min="14594" max="14594" width="31.5" style="1" customWidth="1"/>
    <col min="14595" max="14595" width="7.59765625" style="1" customWidth="1"/>
    <col min="14596" max="14596" width="11.19921875" style="1" customWidth="1"/>
    <col min="14597" max="14607" width="10.3984375" style="1" customWidth="1"/>
    <col min="14608" max="14608" width="0" style="1" hidden="1" customWidth="1"/>
    <col min="14609" max="14612" width="10.3984375" style="1" customWidth="1"/>
    <col min="14613" max="14848" width="8.19921875" style="1"/>
    <col min="14849" max="14849" width="5.3984375" style="1" customWidth="1"/>
    <col min="14850" max="14850" width="31.5" style="1" customWidth="1"/>
    <col min="14851" max="14851" width="7.59765625" style="1" customWidth="1"/>
    <col min="14852" max="14852" width="11.19921875" style="1" customWidth="1"/>
    <col min="14853" max="14863" width="10.3984375" style="1" customWidth="1"/>
    <col min="14864" max="14864" width="0" style="1" hidden="1" customWidth="1"/>
    <col min="14865" max="14868" width="10.3984375" style="1" customWidth="1"/>
    <col min="14869" max="15104" width="8.19921875" style="1"/>
    <col min="15105" max="15105" width="5.3984375" style="1" customWidth="1"/>
    <col min="15106" max="15106" width="31.5" style="1" customWidth="1"/>
    <col min="15107" max="15107" width="7.59765625" style="1" customWidth="1"/>
    <col min="15108" max="15108" width="11.19921875" style="1" customWidth="1"/>
    <col min="15109" max="15119" width="10.3984375" style="1" customWidth="1"/>
    <col min="15120" max="15120" width="0" style="1" hidden="1" customWidth="1"/>
    <col min="15121" max="15124" width="10.3984375" style="1" customWidth="1"/>
    <col min="15125" max="15360" width="8.19921875" style="1"/>
    <col min="15361" max="15361" width="5.3984375" style="1" customWidth="1"/>
    <col min="15362" max="15362" width="31.5" style="1" customWidth="1"/>
    <col min="15363" max="15363" width="7.59765625" style="1" customWidth="1"/>
    <col min="15364" max="15364" width="11.19921875" style="1" customWidth="1"/>
    <col min="15365" max="15375" width="10.3984375" style="1" customWidth="1"/>
    <col min="15376" max="15376" width="0" style="1" hidden="1" customWidth="1"/>
    <col min="15377" max="15380" width="10.3984375" style="1" customWidth="1"/>
    <col min="15381" max="15616" width="8.19921875" style="1"/>
    <col min="15617" max="15617" width="5.3984375" style="1" customWidth="1"/>
    <col min="15618" max="15618" width="31.5" style="1" customWidth="1"/>
    <col min="15619" max="15619" width="7.59765625" style="1" customWidth="1"/>
    <col min="15620" max="15620" width="11.19921875" style="1" customWidth="1"/>
    <col min="15621" max="15631" width="10.3984375" style="1" customWidth="1"/>
    <col min="15632" max="15632" width="0" style="1" hidden="1" customWidth="1"/>
    <col min="15633" max="15636" width="10.3984375" style="1" customWidth="1"/>
    <col min="15637" max="15872" width="8.19921875" style="1"/>
    <col min="15873" max="15873" width="5.3984375" style="1" customWidth="1"/>
    <col min="15874" max="15874" width="31.5" style="1" customWidth="1"/>
    <col min="15875" max="15875" width="7.59765625" style="1" customWidth="1"/>
    <col min="15876" max="15876" width="11.19921875" style="1" customWidth="1"/>
    <col min="15877" max="15887" width="10.3984375" style="1" customWidth="1"/>
    <col min="15888" max="15888" width="0" style="1" hidden="1" customWidth="1"/>
    <col min="15889" max="15892" width="10.3984375" style="1" customWidth="1"/>
    <col min="15893" max="16128" width="8.19921875" style="1"/>
    <col min="16129" max="16129" width="5.3984375" style="1" customWidth="1"/>
    <col min="16130" max="16130" width="31.5" style="1" customWidth="1"/>
    <col min="16131" max="16131" width="7.59765625" style="1" customWidth="1"/>
    <col min="16132" max="16132" width="11.19921875" style="1" customWidth="1"/>
    <col min="16133" max="16143" width="10.3984375" style="1" customWidth="1"/>
    <col min="16144" max="16144" width="0" style="1" hidden="1" customWidth="1"/>
    <col min="16145" max="16148" width="10.3984375" style="1" customWidth="1"/>
    <col min="16149" max="16384" width="8.19921875" style="1"/>
  </cols>
  <sheetData>
    <row r="1" spans="1:21" x14ac:dyDescent="0.3">
      <c r="A1" s="30" t="s">
        <v>3048</v>
      </c>
      <c r="U1" s="31">
        <v>2015</v>
      </c>
    </row>
    <row r="2" spans="1:21" x14ac:dyDescent="0.3">
      <c r="A2" s="350" t="s">
        <v>3049</v>
      </c>
      <c r="B2" s="350"/>
      <c r="C2" s="350"/>
      <c r="D2" s="350"/>
      <c r="E2" s="350"/>
      <c r="F2" s="350"/>
      <c r="G2" s="350"/>
      <c r="H2" s="350"/>
      <c r="I2" s="350"/>
      <c r="J2" s="350"/>
      <c r="K2" s="350"/>
      <c r="L2" s="350"/>
      <c r="M2" s="350"/>
      <c r="N2" s="350"/>
      <c r="O2" s="350"/>
      <c r="P2" s="350"/>
      <c r="Q2" s="350"/>
      <c r="R2" s="350"/>
      <c r="S2" s="350"/>
      <c r="T2" s="350"/>
    </row>
    <row r="3" spans="1:21" x14ac:dyDescent="0.3">
      <c r="A3" s="350" t="s">
        <v>193</v>
      </c>
      <c r="B3" s="350"/>
      <c r="C3" s="350"/>
      <c r="D3" s="350"/>
      <c r="E3" s="350"/>
      <c r="F3" s="350"/>
      <c r="G3" s="350"/>
      <c r="H3" s="350"/>
      <c r="I3" s="350"/>
      <c r="J3" s="350"/>
      <c r="K3" s="350"/>
      <c r="L3" s="350"/>
      <c r="M3" s="350"/>
      <c r="N3" s="350"/>
      <c r="O3" s="350"/>
      <c r="P3" s="350"/>
      <c r="Q3" s="350"/>
      <c r="R3" s="350"/>
      <c r="S3" s="350"/>
      <c r="T3" s="350"/>
    </row>
    <row r="4" spans="1:21" x14ac:dyDescent="0.3">
      <c r="A4" s="351" t="s">
        <v>0</v>
      </c>
      <c r="B4" s="351"/>
      <c r="C4" s="351"/>
      <c r="D4" s="351"/>
      <c r="E4" s="351"/>
      <c r="F4" s="351"/>
      <c r="G4" s="351"/>
      <c r="H4" s="351"/>
      <c r="I4" s="351"/>
      <c r="J4" s="351"/>
      <c r="K4" s="351"/>
      <c r="L4" s="351"/>
      <c r="M4" s="351"/>
      <c r="N4" s="351"/>
      <c r="O4" s="351"/>
      <c r="P4" s="351"/>
      <c r="Q4" s="351"/>
      <c r="R4" s="351"/>
      <c r="S4" s="351"/>
      <c r="T4" s="351"/>
    </row>
    <row r="5" spans="1:21" ht="15" hidden="1" customHeight="1" x14ac:dyDescent="0.3">
      <c r="A5" s="32"/>
      <c r="B5" s="32"/>
      <c r="C5" s="32"/>
      <c r="D5" s="78"/>
      <c r="E5" s="79">
        <v>1</v>
      </c>
      <c r="F5" s="79">
        <v>2</v>
      </c>
      <c r="G5" s="79">
        <v>3</v>
      </c>
      <c r="H5" s="79">
        <v>4</v>
      </c>
      <c r="I5" s="79">
        <v>5</v>
      </c>
      <c r="J5" s="79">
        <v>6</v>
      </c>
      <c r="K5" s="79">
        <v>7</v>
      </c>
      <c r="L5" s="79">
        <v>8</v>
      </c>
      <c r="M5" s="79">
        <v>9</v>
      </c>
      <c r="N5" s="79">
        <v>10</v>
      </c>
      <c r="O5" s="79">
        <v>11</v>
      </c>
      <c r="P5" s="79">
        <v>12</v>
      </c>
      <c r="Q5" s="79">
        <v>13</v>
      </c>
      <c r="R5" s="79">
        <v>14</v>
      </c>
      <c r="S5" s="79">
        <v>15</v>
      </c>
      <c r="T5" s="79">
        <v>16</v>
      </c>
    </row>
    <row r="6" spans="1:21" ht="15.6" customHeight="1" x14ac:dyDescent="0.3">
      <c r="A6" s="352" t="s">
        <v>1</v>
      </c>
      <c r="B6" s="352" t="s">
        <v>2</v>
      </c>
      <c r="C6" s="352" t="s">
        <v>3</v>
      </c>
      <c r="D6" s="354" t="s">
        <v>4</v>
      </c>
      <c r="E6" s="356" t="s">
        <v>201</v>
      </c>
      <c r="F6" s="357"/>
      <c r="G6" s="357"/>
      <c r="H6" s="357"/>
      <c r="I6" s="357"/>
      <c r="J6" s="357"/>
      <c r="K6" s="357"/>
      <c r="L6" s="357"/>
      <c r="M6" s="357"/>
      <c r="N6" s="357"/>
      <c r="O6" s="357"/>
      <c r="P6" s="357"/>
      <c r="Q6" s="357"/>
      <c r="R6" s="357"/>
      <c r="S6" s="357"/>
      <c r="T6" s="358"/>
    </row>
    <row r="7" spans="1:21" ht="26.4" x14ac:dyDescent="0.3">
      <c r="A7" s="353"/>
      <c r="B7" s="353"/>
      <c r="C7" s="353"/>
      <c r="D7" s="355"/>
      <c r="E7" s="20" t="s">
        <v>5</v>
      </c>
      <c r="F7" s="20" t="s">
        <v>6</v>
      </c>
      <c r="G7" s="20" t="s">
        <v>7</v>
      </c>
      <c r="H7" s="20" t="s">
        <v>8</v>
      </c>
      <c r="I7" s="20" t="s">
        <v>9</v>
      </c>
      <c r="J7" s="20" t="s">
        <v>10</v>
      </c>
      <c r="K7" s="20" t="s">
        <v>11</v>
      </c>
      <c r="L7" s="20" t="s">
        <v>12</v>
      </c>
      <c r="M7" s="20" t="s">
        <v>13</v>
      </c>
      <c r="N7" s="20" t="s">
        <v>14</v>
      </c>
      <c r="O7" s="20" t="s">
        <v>15</v>
      </c>
      <c r="P7" s="20" t="s">
        <v>16</v>
      </c>
      <c r="Q7" s="20" t="s">
        <v>17</v>
      </c>
      <c r="R7" s="20" t="s">
        <v>18</v>
      </c>
      <c r="S7" s="20" t="s">
        <v>19</v>
      </c>
      <c r="T7" s="20" t="s">
        <v>20</v>
      </c>
    </row>
    <row r="8" spans="1:21" ht="26.4" x14ac:dyDescent="0.3">
      <c r="A8" s="2" t="s">
        <v>21</v>
      </c>
      <c r="B8" s="2" t="s">
        <v>22</v>
      </c>
      <c r="C8" s="2" t="s">
        <v>23</v>
      </c>
      <c r="D8" s="76" t="s">
        <v>202</v>
      </c>
      <c r="E8" s="77" t="s">
        <v>24</v>
      </c>
      <c r="F8" s="77" t="s">
        <v>25</v>
      </c>
      <c r="G8" s="77" t="s">
        <v>26</v>
      </c>
      <c r="H8" s="77" t="s">
        <v>27</v>
      </c>
      <c r="I8" s="77" t="s">
        <v>203</v>
      </c>
      <c r="J8" s="77" t="s">
        <v>28</v>
      </c>
      <c r="K8" s="77" t="s">
        <v>29</v>
      </c>
      <c r="L8" s="77" t="s">
        <v>204</v>
      </c>
      <c r="M8" s="77" t="s">
        <v>30</v>
      </c>
      <c r="N8" s="77" t="s">
        <v>31</v>
      </c>
      <c r="O8" s="77" t="s">
        <v>32</v>
      </c>
      <c r="P8" s="77" t="s">
        <v>33</v>
      </c>
      <c r="Q8" s="77" t="s">
        <v>33</v>
      </c>
      <c r="R8" s="77" t="s">
        <v>34</v>
      </c>
      <c r="S8" s="77" t="s">
        <v>35</v>
      </c>
      <c r="T8" s="77" t="s">
        <v>36</v>
      </c>
    </row>
    <row r="9" spans="1:21" s="3" customFormat="1" ht="14.4" x14ac:dyDescent="0.3">
      <c r="A9" s="19" t="s">
        <v>221</v>
      </c>
      <c r="B9" s="21" t="s">
        <v>222</v>
      </c>
      <c r="C9" s="19"/>
      <c r="D9" s="80">
        <v>1055.8934999999999</v>
      </c>
      <c r="E9" s="81">
        <v>165.15</v>
      </c>
      <c r="F9" s="81">
        <v>42.870000000000005</v>
      </c>
      <c r="G9" s="81">
        <v>39.309999999999995</v>
      </c>
      <c r="H9" s="81">
        <v>65.971600000000009</v>
      </c>
      <c r="I9" s="81">
        <v>1.87</v>
      </c>
      <c r="J9" s="81">
        <v>57.66</v>
      </c>
      <c r="K9" s="81">
        <v>10.030000000000001</v>
      </c>
      <c r="L9" s="81">
        <v>99.451899999999995</v>
      </c>
      <c r="M9" s="81">
        <v>18.66</v>
      </c>
      <c r="N9" s="81">
        <v>6.34</v>
      </c>
      <c r="O9" s="81">
        <v>75.36</v>
      </c>
      <c r="P9" s="81">
        <v>0</v>
      </c>
      <c r="Q9" s="81">
        <v>196.48999999999998</v>
      </c>
      <c r="R9" s="81">
        <v>127.75</v>
      </c>
      <c r="S9" s="81">
        <v>88.42</v>
      </c>
      <c r="T9" s="81">
        <v>60.56</v>
      </c>
    </row>
    <row r="10" spans="1:21" x14ac:dyDescent="0.3">
      <c r="A10" s="19">
        <v>1</v>
      </c>
      <c r="B10" s="21" t="s">
        <v>38</v>
      </c>
      <c r="C10" s="19" t="s">
        <v>39</v>
      </c>
      <c r="D10" s="80">
        <v>955.84349999999995</v>
      </c>
      <c r="E10" s="81">
        <v>144.65</v>
      </c>
      <c r="F10" s="81">
        <v>41.77</v>
      </c>
      <c r="G10" s="81">
        <v>32.019999999999996</v>
      </c>
      <c r="H10" s="81">
        <v>52.871600000000008</v>
      </c>
      <c r="I10" s="81">
        <v>1.81</v>
      </c>
      <c r="J10" s="81">
        <v>57.66</v>
      </c>
      <c r="K10" s="81">
        <v>8.0300000000000011</v>
      </c>
      <c r="L10" s="81">
        <v>94.991900000000001</v>
      </c>
      <c r="M10" s="81">
        <v>18.52</v>
      </c>
      <c r="N10" s="81">
        <v>6.34</v>
      </c>
      <c r="O10" s="81">
        <v>75.16</v>
      </c>
      <c r="P10" s="81">
        <v>0</v>
      </c>
      <c r="Q10" s="81">
        <v>156.08999999999997</v>
      </c>
      <c r="R10" s="81">
        <v>124.54</v>
      </c>
      <c r="S10" s="81">
        <v>80.83</v>
      </c>
      <c r="T10" s="81">
        <v>60.56</v>
      </c>
    </row>
    <row r="11" spans="1:21" x14ac:dyDescent="0.3">
      <c r="A11" s="19"/>
      <c r="B11" s="33" t="s">
        <v>219</v>
      </c>
      <c r="C11" s="19"/>
      <c r="D11" s="80"/>
      <c r="E11" s="81"/>
      <c r="F11" s="81"/>
      <c r="G11" s="81"/>
      <c r="H11" s="81"/>
      <c r="I11" s="81"/>
      <c r="J11" s="81"/>
      <c r="K11" s="81"/>
      <c r="L11" s="81"/>
      <c r="M11" s="81"/>
      <c r="N11" s="81"/>
      <c r="O11" s="81"/>
      <c r="P11" s="81"/>
      <c r="Q11" s="81"/>
      <c r="R11" s="81"/>
      <c r="S11" s="81"/>
      <c r="T11" s="81"/>
    </row>
    <row r="12" spans="1:21" x14ac:dyDescent="0.3">
      <c r="A12" s="16" t="s">
        <v>41</v>
      </c>
      <c r="B12" s="17" t="s">
        <v>42</v>
      </c>
      <c r="C12" s="16" t="s">
        <v>43</v>
      </c>
      <c r="D12" s="76">
        <v>268.49160000000001</v>
      </c>
      <c r="E12" s="82">
        <v>49.680000000000007</v>
      </c>
      <c r="F12" s="82">
        <v>2.6500000000000004</v>
      </c>
      <c r="G12" s="82">
        <v>14.979999999999999</v>
      </c>
      <c r="H12" s="82">
        <v>19.261600000000001</v>
      </c>
      <c r="I12" s="82">
        <v>0.57999999999999996</v>
      </c>
      <c r="J12" s="82">
        <v>32.68</v>
      </c>
      <c r="K12" s="82">
        <v>0.45999999999999996</v>
      </c>
      <c r="L12" s="82">
        <v>20.73</v>
      </c>
      <c r="M12" s="82">
        <v>0.33999999999999997</v>
      </c>
      <c r="N12" s="82">
        <v>0</v>
      </c>
      <c r="O12" s="82">
        <v>0.1</v>
      </c>
      <c r="P12" s="82">
        <v>0</v>
      </c>
      <c r="Q12" s="82">
        <v>59.94</v>
      </c>
      <c r="R12" s="82">
        <v>48.120000000000005</v>
      </c>
      <c r="S12" s="82">
        <v>18.869999999999997</v>
      </c>
      <c r="T12" s="82">
        <v>0.1</v>
      </c>
    </row>
    <row r="13" spans="1:21" x14ac:dyDescent="0.3">
      <c r="A13" s="16"/>
      <c r="B13" s="28" t="s">
        <v>44</v>
      </c>
      <c r="C13" s="27" t="s">
        <v>45</v>
      </c>
      <c r="D13" s="76">
        <v>112.0616</v>
      </c>
      <c r="E13" s="82">
        <v>45.550000000000004</v>
      </c>
      <c r="F13" s="82">
        <v>1.1600000000000001</v>
      </c>
      <c r="G13" s="82">
        <v>11.879999999999999</v>
      </c>
      <c r="H13" s="82">
        <v>17.961600000000001</v>
      </c>
      <c r="I13" s="82">
        <v>0</v>
      </c>
      <c r="J13" s="82">
        <v>21.25</v>
      </c>
      <c r="K13" s="82">
        <v>0.16</v>
      </c>
      <c r="L13" s="82">
        <v>0.02</v>
      </c>
      <c r="M13" s="82">
        <v>0.01</v>
      </c>
      <c r="N13" s="82">
        <v>0</v>
      </c>
      <c r="O13" s="82">
        <v>0</v>
      </c>
      <c r="P13" s="82">
        <v>0</v>
      </c>
      <c r="Q13" s="82">
        <v>0</v>
      </c>
      <c r="R13" s="82">
        <v>2.3099999999999996</v>
      </c>
      <c r="S13" s="82">
        <v>11.759999999999998</v>
      </c>
      <c r="T13" s="82">
        <v>0</v>
      </c>
    </row>
    <row r="14" spans="1:21" x14ac:dyDescent="0.3">
      <c r="A14" s="16" t="s">
        <v>46</v>
      </c>
      <c r="B14" s="17" t="s">
        <v>47</v>
      </c>
      <c r="C14" s="16" t="s">
        <v>48</v>
      </c>
      <c r="D14" s="76">
        <v>398.49189999999999</v>
      </c>
      <c r="E14" s="82">
        <v>71.17</v>
      </c>
      <c r="F14" s="82">
        <v>9.25</v>
      </c>
      <c r="G14" s="82">
        <v>8.14</v>
      </c>
      <c r="H14" s="82">
        <v>20.98</v>
      </c>
      <c r="I14" s="82">
        <v>1.1299999999999999</v>
      </c>
      <c r="J14" s="82">
        <v>14.979999999999999</v>
      </c>
      <c r="K14" s="82">
        <v>3.61</v>
      </c>
      <c r="L14" s="82">
        <v>53.1419</v>
      </c>
      <c r="M14" s="82">
        <v>18.169999999999998</v>
      </c>
      <c r="N14" s="82">
        <v>2.0499999999999998</v>
      </c>
      <c r="O14" s="82">
        <v>16.970000000000002</v>
      </c>
      <c r="P14" s="82">
        <v>0</v>
      </c>
      <c r="Q14" s="82">
        <v>53.639999999999993</v>
      </c>
      <c r="R14" s="82">
        <v>65.320000000000007</v>
      </c>
      <c r="S14" s="82">
        <v>53.5</v>
      </c>
      <c r="T14" s="82">
        <v>6.44</v>
      </c>
    </row>
    <row r="15" spans="1:21" x14ac:dyDescent="0.3">
      <c r="A15" s="16" t="s">
        <v>49</v>
      </c>
      <c r="B15" s="17" t="s">
        <v>50</v>
      </c>
      <c r="C15" s="16" t="s">
        <v>51</v>
      </c>
      <c r="D15" s="76">
        <v>42.760000000000005</v>
      </c>
      <c r="E15" s="82">
        <v>3</v>
      </c>
      <c r="F15" s="82">
        <v>0</v>
      </c>
      <c r="G15" s="82">
        <v>5.4</v>
      </c>
      <c r="H15" s="82">
        <v>0.63</v>
      </c>
      <c r="I15" s="82">
        <v>0.1</v>
      </c>
      <c r="J15" s="82">
        <v>0</v>
      </c>
      <c r="K15" s="82">
        <v>1.96</v>
      </c>
      <c r="L15" s="82">
        <v>3.3099999999999996</v>
      </c>
      <c r="M15" s="82">
        <v>0.01</v>
      </c>
      <c r="N15" s="82">
        <v>2.1</v>
      </c>
      <c r="O15" s="82">
        <v>0.09</v>
      </c>
      <c r="P15" s="82">
        <v>0</v>
      </c>
      <c r="Q15" s="82">
        <v>1.3</v>
      </c>
      <c r="R15" s="82">
        <v>5.6</v>
      </c>
      <c r="S15" s="82">
        <v>4.46</v>
      </c>
      <c r="T15" s="82">
        <v>14.8</v>
      </c>
    </row>
    <row r="16" spans="1:21" x14ac:dyDescent="0.3">
      <c r="A16" s="16" t="s">
        <v>52</v>
      </c>
      <c r="B16" s="17" t="s">
        <v>53</v>
      </c>
      <c r="C16" s="16" t="s">
        <v>54</v>
      </c>
      <c r="D16" s="76">
        <v>0.18</v>
      </c>
      <c r="E16" s="82">
        <v>0</v>
      </c>
      <c r="F16" s="82">
        <v>0</v>
      </c>
      <c r="G16" s="82">
        <v>0</v>
      </c>
      <c r="H16" s="82">
        <v>0</v>
      </c>
      <c r="I16" s="82">
        <v>0</v>
      </c>
      <c r="J16" s="82">
        <v>0</v>
      </c>
      <c r="K16" s="82">
        <v>0</v>
      </c>
      <c r="L16" s="82">
        <v>0.18</v>
      </c>
      <c r="M16" s="82">
        <v>0</v>
      </c>
      <c r="N16" s="82">
        <v>0</v>
      </c>
      <c r="O16" s="82">
        <v>0</v>
      </c>
      <c r="P16" s="82">
        <v>0</v>
      </c>
      <c r="Q16" s="82">
        <v>0</v>
      </c>
      <c r="R16" s="82">
        <v>0</v>
      </c>
      <c r="S16" s="82">
        <v>0</v>
      </c>
      <c r="T16" s="82">
        <v>0</v>
      </c>
    </row>
    <row r="17" spans="1:20" ht="14.4" customHeight="1" x14ac:dyDescent="0.3">
      <c r="A17" s="16" t="s">
        <v>55</v>
      </c>
      <c r="B17" s="17" t="s">
        <v>56</v>
      </c>
      <c r="C17" s="16" t="s">
        <v>57</v>
      </c>
      <c r="D17" s="76">
        <v>0</v>
      </c>
      <c r="E17" s="82">
        <v>0</v>
      </c>
      <c r="F17" s="82">
        <v>0</v>
      </c>
      <c r="G17" s="82">
        <v>0</v>
      </c>
      <c r="H17" s="82">
        <v>0</v>
      </c>
      <c r="I17" s="82">
        <v>0</v>
      </c>
      <c r="J17" s="82">
        <v>0</v>
      </c>
      <c r="K17" s="82">
        <v>0</v>
      </c>
      <c r="L17" s="82">
        <v>0</v>
      </c>
      <c r="M17" s="82">
        <v>0</v>
      </c>
      <c r="N17" s="82">
        <v>0</v>
      </c>
      <c r="O17" s="82">
        <v>0</v>
      </c>
      <c r="P17" s="82">
        <v>0</v>
      </c>
      <c r="Q17" s="82">
        <v>0</v>
      </c>
      <c r="R17" s="82">
        <v>0</v>
      </c>
      <c r="S17" s="82">
        <v>0</v>
      </c>
      <c r="T17" s="82">
        <v>0</v>
      </c>
    </row>
    <row r="18" spans="1:20" x14ac:dyDescent="0.3">
      <c r="A18" s="16" t="s">
        <v>58</v>
      </c>
      <c r="B18" s="17" t="s">
        <v>59</v>
      </c>
      <c r="C18" s="16" t="s">
        <v>60</v>
      </c>
      <c r="D18" s="76">
        <v>242.42</v>
      </c>
      <c r="E18" s="82">
        <v>20.8</v>
      </c>
      <c r="F18" s="82">
        <v>29.870000000000005</v>
      </c>
      <c r="G18" s="82">
        <v>0</v>
      </c>
      <c r="H18" s="82">
        <v>12</v>
      </c>
      <c r="I18" s="82">
        <v>0</v>
      </c>
      <c r="J18" s="82">
        <v>10</v>
      </c>
      <c r="K18" s="82">
        <v>2</v>
      </c>
      <c r="L18" s="82">
        <v>17.63</v>
      </c>
      <c r="M18" s="82">
        <v>0</v>
      </c>
      <c r="N18" s="82">
        <v>2.19</v>
      </c>
      <c r="O18" s="82">
        <v>58</v>
      </c>
      <c r="P18" s="82">
        <v>0</v>
      </c>
      <c r="Q18" s="82">
        <v>41.209999999999994</v>
      </c>
      <c r="R18" s="82">
        <v>5.5</v>
      </c>
      <c r="S18" s="82">
        <v>4</v>
      </c>
      <c r="T18" s="82">
        <v>39.220000000000006</v>
      </c>
    </row>
    <row r="19" spans="1:20" s="13" customFormat="1" ht="26.4" customHeight="1" x14ac:dyDescent="0.3">
      <c r="A19" s="27"/>
      <c r="B19" s="28" t="s">
        <v>61</v>
      </c>
      <c r="C19" s="27" t="s">
        <v>62</v>
      </c>
      <c r="D19" s="83">
        <v>0</v>
      </c>
      <c r="E19" s="83">
        <v>0</v>
      </c>
      <c r="F19" s="83">
        <v>0</v>
      </c>
      <c r="G19" s="83">
        <v>0</v>
      </c>
      <c r="H19" s="83">
        <v>0</v>
      </c>
      <c r="I19" s="83">
        <v>0</v>
      </c>
      <c r="J19" s="83">
        <v>0</v>
      </c>
      <c r="K19" s="83">
        <v>0</v>
      </c>
      <c r="L19" s="83">
        <v>0</v>
      </c>
      <c r="M19" s="83">
        <v>0</v>
      </c>
      <c r="N19" s="83">
        <v>0</v>
      </c>
      <c r="O19" s="83">
        <v>0</v>
      </c>
      <c r="P19" s="83">
        <v>0</v>
      </c>
      <c r="Q19" s="83">
        <v>0</v>
      </c>
      <c r="R19" s="83">
        <v>0</v>
      </c>
      <c r="S19" s="83">
        <v>0</v>
      </c>
      <c r="T19" s="83">
        <v>0</v>
      </c>
    </row>
    <row r="20" spans="1:20" x14ac:dyDescent="0.3">
      <c r="A20" s="16" t="s">
        <v>63</v>
      </c>
      <c r="B20" s="17" t="s">
        <v>64</v>
      </c>
      <c r="C20" s="16" t="s">
        <v>65</v>
      </c>
      <c r="D20" s="76">
        <v>3.5</v>
      </c>
      <c r="E20" s="82">
        <v>0</v>
      </c>
      <c r="F20" s="82">
        <v>0</v>
      </c>
      <c r="G20" s="82">
        <v>3.5</v>
      </c>
      <c r="H20" s="82">
        <v>0</v>
      </c>
      <c r="I20" s="82">
        <v>0</v>
      </c>
      <c r="J20" s="82">
        <v>0</v>
      </c>
      <c r="K20" s="82">
        <v>0</v>
      </c>
      <c r="L20" s="82">
        <v>0</v>
      </c>
      <c r="M20" s="82">
        <v>0</v>
      </c>
      <c r="N20" s="82">
        <v>0</v>
      </c>
      <c r="O20" s="82">
        <v>0</v>
      </c>
      <c r="P20" s="82">
        <v>0</v>
      </c>
      <c r="Q20" s="82">
        <v>0</v>
      </c>
      <c r="R20" s="82">
        <v>0</v>
      </c>
      <c r="S20" s="82">
        <v>0</v>
      </c>
      <c r="T20" s="82">
        <v>0</v>
      </c>
    </row>
    <row r="21" spans="1:20" ht="14.4" customHeight="1" x14ac:dyDescent="0.3">
      <c r="A21" s="16" t="s">
        <v>66</v>
      </c>
      <c r="B21" s="17" t="s">
        <v>67</v>
      </c>
      <c r="C21" s="16" t="s">
        <v>68</v>
      </c>
      <c r="D21" s="76">
        <v>0</v>
      </c>
      <c r="E21" s="82">
        <v>0</v>
      </c>
      <c r="F21" s="82">
        <v>0</v>
      </c>
      <c r="G21" s="82">
        <v>0</v>
      </c>
      <c r="H21" s="82">
        <v>0</v>
      </c>
      <c r="I21" s="82">
        <v>0</v>
      </c>
      <c r="J21" s="82">
        <v>0</v>
      </c>
      <c r="K21" s="82">
        <v>0</v>
      </c>
      <c r="L21" s="82">
        <v>0</v>
      </c>
      <c r="M21" s="82">
        <v>0</v>
      </c>
      <c r="N21" s="82">
        <v>0</v>
      </c>
      <c r="O21" s="82">
        <v>0</v>
      </c>
      <c r="P21" s="82">
        <v>0</v>
      </c>
      <c r="Q21" s="82">
        <v>0</v>
      </c>
      <c r="R21" s="82">
        <v>0</v>
      </c>
      <c r="S21" s="82">
        <v>0</v>
      </c>
      <c r="T21" s="82">
        <v>0</v>
      </c>
    </row>
    <row r="22" spans="1:20" ht="14.4" customHeight="1" x14ac:dyDescent="0.3">
      <c r="A22" s="16" t="s">
        <v>69</v>
      </c>
      <c r="B22" s="17" t="s">
        <v>70</v>
      </c>
      <c r="C22" s="16" t="s">
        <v>71</v>
      </c>
      <c r="D22" s="76">
        <v>0</v>
      </c>
      <c r="E22" s="82">
        <v>0</v>
      </c>
      <c r="F22" s="82">
        <v>0</v>
      </c>
      <c r="G22" s="82">
        <v>0</v>
      </c>
      <c r="H22" s="82">
        <v>0</v>
      </c>
      <c r="I22" s="82">
        <v>0</v>
      </c>
      <c r="J22" s="82">
        <v>0</v>
      </c>
      <c r="K22" s="82">
        <v>0</v>
      </c>
      <c r="L22" s="82">
        <v>0</v>
      </c>
      <c r="M22" s="82">
        <v>0</v>
      </c>
      <c r="N22" s="82">
        <v>0</v>
      </c>
      <c r="O22" s="82">
        <v>0</v>
      </c>
      <c r="P22" s="82">
        <v>0</v>
      </c>
      <c r="Q22" s="82">
        <v>0</v>
      </c>
      <c r="R22" s="82">
        <v>0</v>
      </c>
      <c r="S22" s="82">
        <v>0</v>
      </c>
      <c r="T22" s="82">
        <v>0</v>
      </c>
    </row>
    <row r="23" spans="1:20" s="412" customFormat="1" ht="14.4" x14ac:dyDescent="0.3">
      <c r="A23" s="408">
        <v>2</v>
      </c>
      <c r="B23" s="409" t="s">
        <v>72</v>
      </c>
      <c r="C23" s="408" t="s">
        <v>73</v>
      </c>
      <c r="D23" s="410">
        <v>100.05</v>
      </c>
      <c r="E23" s="411">
        <v>20.5</v>
      </c>
      <c r="F23" s="411">
        <v>1.1000000000000001</v>
      </c>
      <c r="G23" s="411">
        <v>7.29</v>
      </c>
      <c r="H23" s="411">
        <v>13.1</v>
      </c>
      <c r="I23" s="411">
        <v>0.06</v>
      </c>
      <c r="J23" s="411">
        <v>0</v>
      </c>
      <c r="K23" s="411">
        <v>2</v>
      </c>
      <c r="L23" s="411">
        <v>4.4600000000000009</v>
      </c>
      <c r="M23" s="411">
        <v>0.14000000000000001</v>
      </c>
      <c r="N23" s="411">
        <v>0</v>
      </c>
      <c r="O23" s="411">
        <v>0.2</v>
      </c>
      <c r="P23" s="411">
        <v>0</v>
      </c>
      <c r="Q23" s="411">
        <v>40.4</v>
      </c>
      <c r="R23" s="411">
        <v>3.21</v>
      </c>
      <c r="S23" s="411">
        <v>7.59</v>
      </c>
      <c r="T23" s="411">
        <v>0</v>
      </c>
    </row>
    <row r="24" spans="1:20" x14ac:dyDescent="0.3">
      <c r="A24" s="16" t="s">
        <v>74</v>
      </c>
      <c r="B24" s="17" t="s">
        <v>143</v>
      </c>
      <c r="C24" s="16" t="s">
        <v>144</v>
      </c>
      <c r="D24" s="76">
        <v>14.53</v>
      </c>
      <c r="E24" s="82">
        <v>0</v>
      </c>
      <c r="F24" s="82">
        <v>1</v>
      </c>
      <c r="G24" s="82">
        <v>3.5</v>
      </c>
      <c r="H24" s="82">
        <v>5</v>
      </c>
      <c r="I24" s="82">
        <v>0</v>
      </c>
      <c r="J24" s="82">
        <v>0</v>
      </c>
      <c r="K24" s="82">
        <v>0</v>
      </c>
      <c r="L24" s="82">
        <v>1.01</v>
      </c>
      <c r="M24" s="82">
        <v>0.01</v>
      </c>
      <c r="N24" s="82">
        <v>0</v>
      </c>
      <c r="O24" s="82">
        <v>0</v>
      </c>
      <c r="P24" s="82">
        <v>0</v>
      </c>
      <c r="Q24" s="82">
        <v>0</v>
      </c>
      <c r="R24" s="82">
        <v>1.01</v>
      </c>
      <c r="S24" s="82">
        <v>3</v>
      </c>
      <c r="T24" s="82">
        <v>0</v>
      </c>
    </row>
    <row r="25" spans="1:20" x14ac:dyDescent="0.3">
      <c r="A25" s="16" t="s">
        <v>77</v>
      </c>
      <c r="B25" s="17" t="s">
        <v>146</v>
      </c>
      <c r="C25" s="16" t="s">
        <v>147</v>
      </c>
      <c r="D25" s="76">
        <v>0.5</v>
      </c>
      <c r="E25" s="82">
        <v>0.5</v>
      </c>
      <c r="F25" s="82">
        <v>0</v>
      </c>
      <c r="G25" s="82">
        <v>0</v>
      </c>
      <c r="H25" s="82">
        <v>0</v>
      </c>
      <c r="I25" s="82">
        <v>0</v>
      </c>
      <c r="J25" s="82">
        <v>0</v>
      </c>
      <c r="K25" s="82">
        <v>0</v>
      </c>
      <c r="L25" s="82">
        <v>0</v>
      </c>
      <c r="M25" s="82">
        <v>0</v>
      </c>
      <c r="N25" s="82">
        <v>0</v>
      </c>
      <c r="O25" s="82">
        <v>0</v>
      </c>
      <c r="P25" s="82">
        <v>0</v>
      </c>
      <c r="Q25" s="82">
        <v>0</v>
      </c>
      <c r="R25" s="82">
        <v>0</v>
      </c>
      <c r="S25" s="82">
        <v>0</v>
      </c>
      <c r="T25" s="82">
        <v>0</v>
      </c>
    </row>
    <row r="26" spans="1:20" x14ac:dyDescent="0.3">
      <c r="A26" s="16" t="s">
        <v>80</v>
      </c>
      <c r="B26" s="17" t="s">
        <v>149</v>
      </c>
      <c r="C26" s="16" t="s">
        <v>150</v>
      </c>
      <c r="D26" s="76">
        <v>0.45</v>
      </c>
      <c r="E26" s="82">
        <v>0</v>
      </c>
      <c r="F26" s="82">
        <v>0</v>
      </c>
      <c r="G26" s="82">
        <v>0</v>
      </c>
      <c r="H26" s="82">
        <v>0</v>
      </c>
      <c r="I26" s="82">
        <v>0.06</v>
      </c>
      <c r="J26" s="82">
        <v>0</v>
      </c>
      <c r="K26" s="82">
        <v>0</v>
      </c>
      <c r="L26" s="82">
        <v>0</v>
      </c>
      <c r="M26" s="82">
        <v>0</v>
      </c>
      <c r="N26" s="82">
        <v>0</v>
      </c>
      <c r="O26" s="82">
        <v>0</v>
      </c>
      <c r="P26" s="82">
        <v>0</v>
      </c>
      <c r="Q26" s="82">
        <v>0</v>
      </c>
      <c r="R26" s="82">
        <v>0</v>
      </c>
      <c r="S26" s="82">
        <v>0.39</v>
      </c>
      <c r="T26" s="82">
        <v>0</v>
      </c>
    </row>
    <row r="27" spans="1:20" x14ac:dyDescent="0.3">
      <c r="A27" s="16" t="s">
        <v>83</v>
      </c>
      <c r="B27" s="17" t="s">
        <v>3041</v>
      </c>
      <c r="C27" s="16" t="s">
        <v>2902</v>
      </c>
      <c r="D27" s="76">
        <v>1.52</v>
      </c>
      <c r="E27" s="82">
        <v>0</v>
      </c>
      <c r="F27" s="82">
        <v>0.1</v>
      </c>
      <c r="G27" s="82">
        <v>0.14000000000000001</v>
      </c>
      <c r="H27" s="82">
        <v>0</v>
      </c>
      <c r="I27" s="82">
        <v>0</v>
      </c>
      <c r="J27" s="82">
        <v>0</v>
      </c>
      <c r="K27" s="82">
        <v>0</v>
      </c>
      <c r="L27" s="82">
        <v>0.44999999999999996</v>
      </c>
      <c r="M27" s="82">
        <v>0.13</v>
      </c>
      <c r="N27" s="82">
        <v>0</v>
      </c>
      <c r="O27" s="82">
        <v>0.2</v>
      </c>
      <c r="P27" s="82">
        <v>0</v>
      </c>
      <c r="Q27" s="82">
        <v>0.4</v>
      </c>
      <c r="R27" s="82">
        <v>0</v>
      </c>
      <c r="S27" s="82">
        <v>0.1</v>
      </c>
      <c r="T27" s="82">
        <v>0</v>
      </c>
    </row>
    <row r="28" spans="1:20" x14ac:dyDescent="0.3">
      <c r="A28" s="16" t="s">
        <v>3042</v>
      </c>
      <c r="B28" s="17" t="s">
        <v>225</v>
      </c>
      <c r="C28" s="16" t="s">
        <v>106</v>
      </c>
      <c r="D28" s="76">
        <v>0.04</v>
      </c>
      <c r="E28" s="82">
        <v>0</v>
      </c>
      <c r="F28" s="82">
        <v>0</v>
      </c>
      <c r="G28" s="82">
        <v>0</v>
      </c>
      <c r="H28" s="82">
        <v>0</v>
      </c>
      <c r="I28" s="82">
        <v>0</v>
      </c>
      <c r="J28" s="82">
        <v>0</v>
      </c>
      <c r="K28" s="82">
        <v>0</v>
      </c>
      <c r="L28" s="82">
        <v>0.04</v>
      </c>
      <c r="M28" s="82">
        <v>0</v>
      </c>
      <c r="N28" s="82">
        <v>0</v>
      </c>
      <c r="O28" s="82">
        <v>0</v>
      </c>
      <c r="P28" s="82">
        <v>0</v>
      </c>
      <c r="Q28" s="82">
        <v>0</v>
      </c>
      <c r="R28" s="82">
        <v>0</v>
      </c>
      <c r="S28" s="82">
        <v>0</v>
      </c>
      <c r="T28" s="82">
        <v>0</v>
      </c>
    </row>
    <row r="29" spans="1:20" x14ac:dyDescent="0.3">
      <c r="A29" s="16" t="s">
        <v>3050</v>
      </c>
      <c r="B29" s="17" t="s">
        <v>226</v>
      </c>
      <c r="C29" s="16" t="s">
        <v>108</v>
      </c>
      <c r="D29" s="76">
        <v>0</v>
      </c>
      <c r="E29" s="82">
        <v>0</v>
      </c>
      <c r="F29" s="82">
        <v>0</v>
      </c>
      <c r="G29" s="82">
        <v>0</v>
      </c>
      <c r="H29" s="82">
        <v>0</v>
      </c>
      <c r="I29" s="82">
        <v>0</v>
      </c>
      <c r="J29" s="82">
        <v>0</v>
      </c>
      <c r="K29" s="82">
        <v>0</v>
      </c>
      <c r="L29" s="82">
        <v>0</v>
      </c>
      <c r="M29" s="82">
        <v>0</v>
      </c>
      <c r="N29" s="82">
        <v>0</v>
      </c>
      <c r="O29" s="82">
        <v>0</v>
      </c>
      <c r="P29" s="82">
        <v>0</v>
      </c>
      <c r="Q29" s="82">
        <v>0</v>
      </c>
      <c r="R29" s="82">
        <v>0</v>
      </c>
      <c r="S29" s="82">
        <v>0</v>
      </c>
      <c r="T29" s="82">
        <v>0</v>
      </c>
    </row>
    <row r="30" spans="1:20" x14ac:dyDescent="0.3">
      <c r="A30" s="16" t="s">
        <v>3050</v>
      </c>
      <c r="B30" s="17" t="s">
        <v>227</v>
      </c>
      <c r="C30" s="16" t="s">
        <v>110</v>
      </c>
      <c r="D30" s="76">
        <v>1.08</v>
      </c>
      <c r="E30" s="82">
        <v>0</v>
      </c>
      <c r="F30" s="82">
        <v>0</v>
      </c>
      <c r="G30" s="82">
        <v>0.14000000000000001</v>
      </c>
      <c r="H30" s="82">
        <v>0</v>
      </c>
      <c r="I30" s="82">
        <v>0</v>
      </c>
      <c r="J30" s="82">
        <v>0</v>
      </c>
      <c r="K30" s="82">
        <v>0</v>
      </c>
      <c r="L30" s="82">
        <v>0.11</v>
      </c>
      <c r="M30" s="82">
        <v>0.13</v>
      </c>
      <c r="N30" s="82">
        <v>0</v>
      </c>
      <c r="O30" s="82">
        <v>0.2</v>
      </c>
      <c r="P30" s="82">
        <v>0</v>
      </c>
      <c r="Q30" s="82">
        <v>0.4</v>
      </c>
      <c r="R30" s="82">
        <v>0</v>
      </c>
      <c r="S30" s="82">
        <v>0.1</v>
      </c>
      <c r="T30" s="82">
        <v>0</v>
      </c>
    </row>
    <row r="31" spans="1:20" x14ac:dyDescent="0.3">
      <c r="A31" s="16" t="s">
        <v>3051</v>
      </c>
      <c r="B31" s="17" t="s">
        <v>228</v>
      </c>
      <c r="C31" s="16" t="s">
        <v>112</v>
      </c>
      <c r="D31" s="76">
        <v>0.4</v>
      </c>
      <c r="E31" s="82">
        <v>0</v>
      </c>
      <c r="F31" s="82">
        <v>0.1</v>
      </c>
      <c r="G31" s="82">
        <v>0</v>
      </c>
      <c r="H31" s="82">
        <v>0</v>
      </c>
      <c r="I31" s="82">
        <v>0</v>
      </c>
      <c r="J31" s="82">
        <v>0</v>
      </c>
      <c r="K31" s="82">
        <v>0</v>
      </c>
      <c r="L31" s="82">
        <v>0.3</v>
      </c>
      <c r="M31" s="82">
        <v>0</v>
      </c>
      <c r="N31" s="82">
        <v>0</v>
      </c>
      <c r="O31" s="82">
        <v>0</v>
      </c>
      <c r="P31" s="82">
        <v>0</v>
      </c>
      <c r="Q31" s="82">
        <v>0</v>
      </c>
      <c r="R31" s="82">
        <v>0</v>
      </c>
      <c r="S31" s="82">
        <v>0</v>
      </c>
      <c r="T31" s="82">
        <v>0</v>
      </c>
    </row>
    <row r="32" spans="1:20" x14ac:dyDescent="0.3">
      <c r="A32" s="16" t="s">
        <v>86</v>
      </c>
      <c r="B32" s="17" t="s">
        <v>3040</v>
      </c>
      <c r="C32" s="16" t="s">
        <v>2933</v>
      </c>
      <c r="D32" s="76">
        <v>16.010000000000002</v>
      </c>
      <c r="E32" s="82">
        <v>0</v>
      </c>
      <c r="F32" s="82">
        <v>0</v>
      </c>
      <c r="G32" s="82">
        <v>1.75</v>
      </c>
      <c r="H32" s="82">
        <v>6.3599999999999994</v>
      </c>
      <c r="I32" s="82">
        <v>0</v>
      </c>
      <c r="J32" s="82">
        <v>0</v>
      </c>
      <c r="K32" s="82">
        <v>0</v>
      </c>
      <c r="L32" s="82">
        <v>1.9</v>
      </c>
      <c r="M32" s="82">
        <v>0</v>
      </c>
      <c r="N32" s="82">
        <v>0</v>
      </c>
      <c r="O32" s="82">
        <v>0</v>
      </c>
      <c r="P32" s="82">
        <v>0</v>
      </c>
      <c r="Q32" s="82">
        <v>0</v>
      </c>
      <c r="R32" s="82">
        <v>2.2000000000000002</v>
      </c>
      <c r="S32" s="82">
        <v>3.8</v>
      </c>
      <c r="T32" s="82">
        <v>0</v>
      </c>
    </row>
    <row r="33" spans="1:20" x14ac:dyDescent="0.3">
      <c r="A33" s="16" t="s">
        <v>3045</v>
      </c>
      <c r="B33" s="17" t="s">
        <v>3035</v>
      </c>
      <c r="C33" s="16" t="s">
        <v>102</v>
      </c>
      <c r="D33" s="76">
        <v>8.8000000000000007</v>
      </c>
      <c r="E33" s="82">
        <v>0</v>
      </c>
      <c r="F33" s="82">
        <v>0</v>
      </c>
      <c r="G33" s="82">
        <v>1.2</v>
      </c>
      <c r="H33" s="82">
        <v>5.8</v>
      </c>
      <c r="I33" s="82">
        <v>0</v>
      </c>
      <c r="J33" s="82">
        <v>0</v>
      </c>
      <c r="K33" s="82">
        <v>0</v>
      </c>
      <c r="L33" s="82">
        <v>0.79999999999999993</v>
      </c>
      <c r="M33" s="82">
        <v>0</v>
      </c>
      <c r="N33" s="82">
        <v>0</v>
      </c>
      <c r="O33" s="82">
        <v>0</v>
      </c>
      <c r="P33" s="82">
        <v>0</v>
      </c>
      <c r="Q33" s="82">
        <v>0</v>
      </c>
      <c r="R33" s="82">
        <v>0.5</v>
      </c>
      <c r="S33" s="82">
        <v>0.5</v>
      </c>
      <c r="T33" s="82">
        <v>0</v>
      </c>
    </row>
    <row r="34" spans="1:20" x14ac:dyDescent="0.3">
      <c r="A34" s="16" t="s">
        <v>3046</v>
      </c>
      <c r="B34" s="17" t="s">
        <v>3036</v>
      </c>
      <c r="C34" s="16" t="s">
        <v>104</v>
      </c>
      <c r="D34" s="76">
        <v>2.16</v>
      </c>
      <c r="E34" s="82">
        <v>0</v>
      </c>
      <c r="F34" s="82">
        <v>0</v>
      </c>
      <c r="G34" s="82">
        <v>0.5</v>
      </c>
      <c r="H34" s="82">
        <v>0.56000000000000005</v>
      </c>
      <c r="I34" s="82">
        <v>0</v>
      </c>
      <c r="J34" s="82">
        <v>0</v>
      </c>
      <c r="K34" s="82">
        <v>0</v>
      </c>
      <c r="L34" s="82">
        <v>0.6</v>
      </c>
      <c r="M34" s="82">
        <v>0</v>
      </c>
      <c r="N34" s="82">
        <v>0</v>
      </c>
      <c r="O34" s="82">
        <v>0</v>
      </c>
      <c r="P34" s="82">
        <v>0</v>
      </c>
      <c r="Q34" s="82">
        <v>0</v>
      </c>
      <c r="R34" s="82">
        <v>0.2</v>
      </c>
      <c r="S34" s="82">
        <v>0.3</v>
      </c>
      <c r="T34" s="82">
        <v>0</v>
      </c>
    </row>
    <row r="35" spans="1:20" ht="26.4" x14ac:dyDescent="0.3">
      <c r="A35" s="16" t="s">
        <v>3047</v>
      </c>
      <c r="B35" s="17" t="s">
        <v>2856</v>
      </c>
      <c r="C35" s="16" t="s">
        <v>126</v>
      </c>
      <c r="D35" s="76">
        <v>5.05</v>
      </c>
      <c r="E35" s="82">
        <v>0</v>
      </c>
      <c r="F35" s="82">
        <v>0</v>
      </c>
      <c r="G35" s="82">
        <v>0.05</v>
      </c>
      <c r="H35" s="82">
        <v>0</v>
      </c>
      <c r="I35" s="82">
        <v>0</v>
      </c>
      <c r="J35" s="82">
        <v>0</v>
      </c>
      <c r="K35" s="82">
        <v>0</v>
      </c>
      <c r="L35" s="82">
        <v>0.5</v>
      </c>
      <c r="M35" s="82">
        <v>0</v>
      </c>
      <c r="N35" s="82">
        <v>0</v>
      </c>
      <c r="O35" s="82">
        <v>0</v>
      </c>
      <c r="P35" s="82">
        <v>0</v>
      </c>
      <c r="Q35" s="82">
        <v>0</v>
      </c>
      <c r="R35" s="82">
        <v>1.5</v>
      </c>
      <c r="S35" s="82">
        <v>3</v>
      </c>
      <c r="T35" s="82">
        <v>0</v>
      </c>
    </row>
    <row r="36" spans="1:20" x14ac:dyDescent="0.3">
      <c r="A36" s="16" t="s">
        <v>89</v>
      </c>
      <c r="B36" s="17" t="s">
        <v>164</v>
      </c>
      <c r="C36" s="16" t="s">
        <v>2961</v>
      </c>
      <c r="D36" s="76">
        <v>66.84</v>
      </c>
      <c r="E36" s="82">
        <v>20</v>
      </c>
      <c r="F36" s="82">
        <v>0</v>
      </c>
      <c r="G36" s="82">
        <v>1.9</v>
      </c>
      <c r="H36" s="82">
        <v>1.74</v>
      </c>
      <c r="I36" s="82">
        <v>0</v>
      </c>
      <c r="J36" s="82">
        <v>0</v>
      </c>
      <c r="K36" s="82">
        <v>2</v>
      </c>
      <c r="L36" s="82">
        <v>0.89999999999999991</v>
      </c>
      <c r="M36" s="82">
        <v>0</v>
      </c>
      <c r="N36" s="82">
        <v>0</v>
      </c>
      <c r="O36" s="82">
        <v>0</v>
      </c>
      <c r="P36" s="82">
        <v>0</v>
      </c>
      <c r="Q36" s="82">
        <v>40</v>
      </c>
      <c r="R36" s="82">
        <v>0</v>
      </c>
      <c r="S36" s="82">
        <v>0.3</v>
      </c>
      <c r="T36" s="82">
        <v>0</v>
      </c>
    </row>
    <row r="37" spans="1:20" ht="26.4" x14ac:dyDescent="0.3">
      <c r="A37" s="16" t="s">
        <v>2903</v>
      </c>
      <c r="B37" s="17" t="s">
        <v>3052</v>
      </c>
      <c r="C37" s="16" t="s">
        <v>165</v>
      </c>
      <c r="D37" s="76">
        <v>2.1399999999999997</v>
      </c>
      <c r="E37" s="82">
        <v>0</v>
      </c>
      <c r="F37" s="82">
        <v>0</v>
      </c>
      <c r="G37" s="82">
        <v>0.7</v>
      </c>
      <c r="H37" s="82">
        <v>0.74</v>
      </c>
      <c r="I37" s="82">
        <v>0</v>
      </c>
      <c r="J37" s="82">
        <v>0</v>
      </c>
      <c r="K37" s="82">
        <v>0</v>
      </c>
      <c r="L37" s="82">
        <v>0.7</v>
      </c>
      <c r="M37" s="82">
        <v>0</v>
      </c>
      <c r="N37" s="82">
        <v>0</v>
      </c>
      <c r="O37" s="82">
        <v>0</v>
      </c>
      <c r="P37" s="82">
        <v>0</v>
      </c>
      <c r="Q37" s="82">
        <v>0</v>
      </c>
      <c r="R37" s="82">
        <v>0</v>
      </c>
      <c r="S37" s="82">
        <v>0</v>
      </c>
      <c r="T37" s="82">
        <v>0</v>
      </c>
    </row>
    <row r="38" spans="1:20" ht="26.4" x14ac:dyDescent="0.3">
      <c r="A38" s="16" t="s">
        <v>2906</v>
      </c>
      <c r="B38" s="17" t="s">
        <v>3053</v>
      </c>
      <c r="C38" s="16" t="s">
        <v>162</v>
      </c>
      <c r="D38" s="76">
        <v>64.7</v>
      </c>
      <c r="E38" s="82">
        <v>20</v>
      </c>
      <c r="F38" s="82">
        <v>0</v>
      </c>
      <c r="G38" s="82">
        <v>1.2</v>
      </c>
      <c r="H38" s="82">
        <v>1</v>
      </c>
      <c r="I38" s="82">
        <v>0</v>
      </c>
      <c r="J38" s="82">
        <v>0</v>
      </c>
      <c r="K38" s="82">
        <v>2</v>
      </c>
      <c r="L38" s="82">
        <v>0.2</v>
      </c>
      <c r="M38" s="82">
        <v>0</v>
      </c>
      <c r="N38" s="82">
        <v>0</v>
      </c>
      <c r="O38" s="82">
        <v>0</v>
      </c>
      <c r="P38" s="82">
        <v>0</v>
      </c>
      <c r="Q38" s="82">
        <v>40</v>
      </c>
      <c r="R38" s="82">
        <v>0</v>
      </c>
      <c r="S38" s="82">
        <v>0.3</v>
      </c>
      <c r="T38" s="82">
        <v>0</v>
      </c>
    </row>
    <row r="39" spans="1:20" x14ac:dyDescent="0.3">
      <c r="A39" s="16" t="s">
        <v>92</v>
      </c>
      <c r="B39" s="17" t="s">
        <v>167</v>
      </c>
      <c r="C39" s="16" t="s">
        <v>168</v>
      </c>
      <c r="D39" s="76">
        <v>0</v>
      </c>
      <c r="E39" s="82">
        <v>0</v>
      </c>
      <c r="F39" s="82">
        <v>0</v>
      </c>
      <c r="G39" s="82">
        <v>0</v>
      </c>
      <c r="H39" s="82">
        <v>0</v>
      </c>
      <c r="I39" s="82">
        <v>0</v>
      </c>
      <c r="J39" s="82">
        <v>0</v>
      </c>
      <c r="K39" s="82">
        <v>0</v>
      </c>
      <c r="L39" s="82">
        <v>0</v>
      </c>
      <c r="M39" s="82">
        <v>0</v>
      </c>
      <c r="N39" s="82">
        <v>0</v>
      </c>
      <c r="O39" s="82">
        <v>0</v>
      </c>
      <c r="P39" s="82">
        <v>0</v>
      </c>
      <c r="Q39" s="82">
        <v>0</v>
      </c>
      <c r="R39" s="82">
        <v>0</v>
      </c>
      <c r="S39" s="82">
        <v>0</v>
      </c>
      <c r="T39" s="82">
        <v>0</v>
      </c>
    </row>
    <row r="40" spans="1:20" s="3" customFormat="1" ht="14.4" x14ac:dyDescent="0.3">
      <c r="A40" s="19">
        <v>3</v>
      </c>
      <c r="B40" s="21" t="s">
        <v>169</v>
      </c>
      <c r="C40" s="19" t="s">
        <v>170</v>
      </c>
      <c r="D40" s="80">
        <v>41.087479999999992</v>
      </c>
      <c r="E40" s="81">
        <v>2.8</v>
      </c>
      <c r="F40" s="81">
        <v>0</v>
      </c>
      <c r="G40" s="81">
        <v>2</v>
      </c>
      <c r="H40" s="81">
        <v>2.1</v>
      </c>
      <c r="I40" s="81">
        <v>1</v>
      </c>
      <c r="J40" s="81">
        <v>0</v>
      </c>
      <c r="K40" s="81">
        <v>7.7479999999999993E-2</v>
      </c>
      <c r="L40" s="81">
        <v>9.3000000000000007</v>
      </c>
      <c r="M40" s="81">
        <v>0</v>
      </c>
      <c r="N40" s="81">
        <v>0</v>
      </c>
      <c r="O40" s="81">
        <v>0</v>
      </c>
      <c r="P40" s="81">
        <v>0</v>
      </c>
      <c r="Q40" s="81">
        <v>14</v>
      </c>
      <c r="R40" s="81">
        <v>5</v>
      </c>
      <c r="S40" s="81">
        <v>2.4400000000000004</v>
      </c>
      <c r="T40" s="81">
        <v>2.37</v>
      </c>
    </row>
    <row r="41" spans="1:20" ht="15" hidden="1" customHeight="1" x14ac:dyDescent="0.3">
      <c r="A41" s="19" t="s">
        <v>233</v>
      </c>
      <c r="B41" s="21" t="s">
        <v>234</v>
      </c>
      <c r="C41" s="16"/>
      <c r="D41" s="76"/>
      <c r="E41" s="76"/>
      <c r="F41" s="76"/>
      <c r="G41" s="76"/>
      <c r="H41" s="76"/>
      <c r="I41" s="76"/>
      <c r="J41" s="76"/>
      <c r="K41" s="76"/>
      <c r="L41" s="76"/>
      <c r="M41" s="76"/>
      <c r="N41" s="76"/>
      <c r="O41" s="76"/>
      <c r="P41" s="76"/>
      <c r="Q41" s="76"/>
      <c r="R41" s="76"/>
      <c r="S41" s="76"/>
      <c r="T41" s="76"/>
    </row>
    <row r="42" spans="1:20" ht="15" hidden="1" customHeight="1" x14ac:dyDescent="0.3">
      <c r="A42" s="19">
        <v>1</v>
      </c>
      <c r="B42" s="21" t="s">
        <v>235</v>
      </c>
      <c r="C42" s="19" t="s">
        <v>236</v>
      </c>
      <c r="D42" s="76"/>
      <c r="E42" s="76"/>
      <c r="F42" s="76"/>
      <c r="G42" s="76"/>
      <c r="H42" s="76"/>
      <c r="I42" s="76"/>
      <c r="J42" s="76"/>
      <c r="K42" s="76"/>
      <c r="L42" s="76"/>
      <c r="M42" s="76"/>
      <c r="N42" s="76"/>
      <c r="O42" s="76"/>
      <c r="P42" s="76"/>
      <c r="Q42" s="76"/>
      <c r="R42" s="76"/>
      <c r="S42" s="76"/>
      <c r="T42" s="76"/>
    </row>
    <row r="43" spans="1:20" ht="25.5" hidden="1" customHeight="1" x14ac:dyDescent="0.3">
      <c r="A43" s="19">
        <v>2</v>
      </c>
      <c r="B43" s="21" t="s">
        <v>237</v>
      </c>
      <c r="C43" s="19" t="s">
        <v>238</v>
      </c>
      <c r="D43" s="76"/>
      <c r="E43" s="76"/>
      <c r="F43" s="76"/>
      <c r="G43" s="76"/>
      <c r="H43" s="76"/>
      <c r="I43" s="76"/>
      <c r="J43" s="76"/>
      <c r="K43" s="76"/>
      <c r="L43" s="76"/>
      <c r="M43" s="76"/>
      <c r="N43" s="76"/>
      <c r="O43" s="76"/>
      <c r="P43" s="76"/>
      <c r="Q43" s="76"/>
      <c r="R43" s="76"/>
      <c r="S43" s="76"/>
      <c r="T43" s="76"/>
    </row>
    <row r="44" spans="1:20" ht="15" hidden="1" customHeight="1" x14ac:dyDescent="0.3">
      <c r="A44" s="19">
        <v>3</v>
      </c>
      <c r="B44" s="21" t="s">
        <v>177</v>
      </c>
      <c r="C44" s="19" t="s">
        <v>178</v>
      </c>
      <c r="D44" s="76"/>
      <c r="E44" s="76"/>
      <c r="F44" s="76"/>
      <c r="G44" s="76"/>
      <c r="H44" s="76"/>
      <c r="I44" s="76"/>
      <c r="J44" s="76"/>
      <c r="K44" s="76"/>
      <c r="L44" s="76"/>
      <c r="M44" s="76"/>
      <c r="N44" s="76"/>
      <c r="O44" s="76"/>
      <c r="P44" s="76"/>
      <c r="Q44" s="76"/>
      <c r="R44" s="76"/>
      <c r="S44" s="76"/>
      <c r="T44" s="76"/>
    </row>
    <row r="45" spans="1:20" ht="15" hidden="1" customHeight="1" x14ac:dyDescent="0.3">
      <c r="A45" s="19">
        <v>4</v>
      </c>
      <c r="B45" s="21" t="s">
        <v>179</v>
      </c>
      <c r="C45" s="19" t="s">
        <v>180</v>
      </c>
      <c r="D45" s="76"/>
      <c r="E45" s="76"/>
      <c r="F45" s="76"/>
      <c r="G45" s="76"/>
      <c r="H45" s="76"/>
      <c r="I45" s="76"/>
      <c r="J45" s="76"/>
      <c r="K45" s="76"/>
      <c r="L45" s="76"/>
      <c r="M45" s="76"/>
      <c r="N45" s="76"/>
      <c r="O45" s="76"/>
      <c r="P45" s="76"/>
      <c r="Q45" s="76"/>
      <c r="R45" s="76"/>
      <c r="S45" s="76"/>
      <c r="T45" s="76"/>
    </row>
    <row r="46" spans="1:20" ht="15" hidden="1" customHeight="1" x14ac:dyDescent="0.3">
      <c r="A46" s="19">
        <v>5</v>
      </c>
      <c r="B46" s="21" t="s">
        <v>181</v>
      </c>
      <c r="C46" s="19" t="s">
        <v>182</v>
      </c>
      <c r="D46" s="76"/>
      <c r="E46" s="76"/>
      <c r="F46" s="76"/>
      <c r="G46" s="76"/>
      <c r="H46" s="76"/>
      <c r="I46" s="76"/>
      <c r="J46" s="76"/>
      <c r="K46" s="76"/>
      <c r="L46" s="76"/>
      <c r="M46" s="76"/>
      <c r="N46" s="76"/>
      <c r="O46" s="76"/>
      <c r="P46" s="76"/>
      <c r="Q46" s="76"/>
      <c r="R46" s="76"/>
      <c r="S46" s="76"/>
      <c r="T46" s="76"/>
    </row>
    <row r="47" spans="1:20" ht="15" hidden="1" customHeight="1" x14ac:dyDescent="0.3">
      <c r="A47" s="19">
        <v>6</v>
      </c>
      <c r="B47" s="21" t="s">
        <v>183</v>
      </c>
      <c r="C47" s="19" t="s">
        <v>184</v>
      </c>
      <c r="D47" s="76"/>
      <c r="E47" s="76"/>
      <c r="F47" s="76"/>
      <c r="G47" s="76"/>
      <c r="H47" s="76"/>
      <c r="I47" s="76"/>
      <c r="J47" s="76"/>
      <c r="K47" s="76"/>
      <c r="L47" s="76"/>
      <c r="M47" s="76"/>
      <c r="N47" s="76"/>
      <c r="O47" s="76"/>
      <c r="P47" s="76"/>
      <c r="Q47" s="76"/>
      <c r="R47" s="76"/>
      <c r="S47" s="76"/>
      <c r="T47" s="76"/>
    </row>
    <row r="48" spans="1:20" ht="15" hidden="1" customHeight="1" x14ac:dyDescent="0.3">
      <c r="A48" s="19">
        <v>7</v>
      </c>
      <c r="B48" s="21" t="s">
        <v>185</v>
      </c>
      <c r="C48" s="19" t="s">
        <v>186</v>
      </c>
      <c r="D48" s="76"/>
      <c r="E48" s="76"/>
      <c r="F48" s="76"/>
      <c r="G48" s="76"/>
      <c r="H48" s="76"/>
      <c r="I48" s="76"/>
      <c r="J48" s="76"/>
      <c r="K48" s="76"/>
      <c r="L48" s="76"/>
      <c r="M48" s="76"/>
      <c r="N48" s="76"/>
      <c r="O48" s="76"/>
      <c r="P48" s="76"/>
      <c r="Q48" s="76"/>
      <c r="R48" s="76"/>
      <c r="S48" s="76"/>
      <c r="T48" s="76"/>
    </row>
    <row r="49" spans="1:20" ht="15" hidden="1" customHeight="1" x14ac:dyDescent="0.3">
      <c r="A49" s="19">
        <v>8</v>
      </c>
      <c r="B49" s="21" t="s">
        <v>187</v>
      </c>
      <c r="C49" s="19" t="s">
        <v>188</v>
      </c>
      <c r="D49" s="76"/>
      <c r="E49" s="76"/>
      <c r="F49" s="76"/>
      <c r="G49" s="76"/>
      <c r="H49" s="76"/>
      <c r="I49" s="76"/>
      <c r="J49" s="76"/>
      <c r="K49" s="76"/>
      <c r="L49" s="76"/>
      <c r="M49" s="76"/>
      <c r="N49" s="76"/>
      <c r="O49" s="76"/>
      <c r="P49" s="76"/>
      <c r="Q49" s="76"/>
      <c r="R49" s="76"/>
      <c r="S49" s="76"/>
      <c r="T49" s="76"/>
    </row>
    <row r="50" spans="1:20" ht="25.5" hidden="1" customHeight="1" x14ac:dyDescent="0.3">
      <c r="A50" s="19">
        <v>9</v>
      </c>
      <c r="B50" s="21" t="s">
        <v>189</v>
      </c>
      <c r="C50" s="19" t="s">
        <v>190</v>
      </c>
      <c r="D50" s="76"/>
      <c r="E50" s="76"/>
      <c r="F50" s="76"/>
      <c r="G50" s="76"/>
      <c r="H50" s="76"/>
      <c r="I50" s="76"/>
      <c r="J50" s="76"/>
      <c r="K50" s="76"/>
      <c r="L50" s="76"/>
      <c r="M50" s="76"/>
      <c r="N50" s="76"/>
      <c r="O50" s="76"/>
      <c r="P50" s="76"/>
      <c r="Q50" s="76"/>
      <c r="R50" s="76"/>
      <c r="S50" s="76"/>
      <c r="T50" s="76"/>
    </row>
    <row r="51" spans="1:20" x14ac:dyDescent="0.3">
      <c r="A51" s="36" t="s">
        <v>191</v>
      </c>
    </row>
  </sheetData>
  <mergeCells count="8">
    <mergeCell ref="A2:T2"/>
    <mergeCell ref="A3:T3"/>
    <mergeCell ref="A4:T4"/>
    <mergeCell ref="A6:A7"/>
    <mergeCell ref="B6:B7"/>
    <mergeCell ref="C6:C7"/>
    <mergeCell ref="D6:D7"/>
    <mergeCell ref="E6:T6"/>
  </mergeCells>
  <conditionalFormatting sqref="E7:T7">
    <cfRule type="cellIs" dxfId="3" priority="1" stopIfTrue="1" operator="lessThan">
      <formula>0</formula>
    </cfRule>
  </conditionalFormatting>
  <pageMargins left="0.87" right="0.23" top="0.75" bottom="0.75" header="0.3" footer="0.3"/>
  <pageSetup paperSize="8"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55" zoomScaleNormal="85" zoomScaleSheetLayoutView="55" workbookViewId="0">
      <selection activeCell="K26" sqref="K26"/>
    </sheetView>
  </sheetViews>
  <sheetFormatPr defaultColWidth="8.19921875" defaultRowHeight="15.6" x14ac:dyDescent="0.3"/>
  <cols>
    <col min="1" max="1" width="8.19921875" style="18"/>
    <col min="2" max="2" width="23.5" style="18" customWidth="1"/>
    <col min="3" max="3" width="10.8984375" style="18" customWidth="1"/>
    <col min="4" max="4" width="9.5" style="18" customWidth="1"/>
    <col min="5" max="6" width="8.19921875" style="18"/>
    <col min="7" max="7" width="7.19921875" style="18" customWidth="1"/>
    <col min="8" max="8" width="8.19921875" style="18"/>
    <col min="9" max="9" width="7.19921875" style="18" customWidth="1"/>
    <col min="10" max="10" width="7.5" style="18" customWidth="1"/>
    <col min="11" max="11" width="8.19921875" style="18"/>
    <col min="12" max="12" width="8.19921875" style="18" customWidth="1"/>
    <col min="13" max="13" width="7.19921875" style="18" customWidth="1"/>
    <col min="14" max="14" width="7.59765625" style="18" customWidth="1"/>
    <col min="15" max="15" width="8.09765625" style="18" customWidth="1"/>
    <col min="16" max="16" width="7.59765625" style="18" hidden="1" customWidth="1"/>
    <col min="17" max="17" width="8.19921875" style="18"/>
    <col min="18" max="18" width="7.59765625" style="18" customWidth="1"/>
    <col min="19" max="20" width="8.19921875" style="18"/>
    <col min="21" max="21" width="0" style="18" hidden="1" customWidth="1"/>
    <col min="22" max="257" width="8.19921875" style="18"/>
    <col min="258" max="258" width="22.8984375" style="18" customWidth="1"/>
    <col min="259" max="259" width="10.8984375" style="18" customWidth="1"/>
    <col min="260" max="260" width="9.5" style="18" customWidth="1"/>
    <col min="261" max="262" width="8.19921875" style="18"/>
    <col min="263" max="263" width="7.19921875" style="18" customWidth="1"/>
    <col min="264" max="264" width="8.19921875" style="18"/>
    <col min="265" max="265" width="7.19921875" style="18" customWidth="1"/>
    <col min="266" max="266" width="7.5" style="18" customWidth="1"/>
    <col min="267" max="267" width="8.19921875" style="18"/>
    <col min="268" max="268" width="8.19921875" style="18" customWidth="1"/>
    <col min="269" max="269" width="7.19921875" style="18" customWidth="1"/>
    <col min="270" max="270" width="7.59765625" style="18" customWidth="1"/>
    <col min="271" max="271" width="8.09765625" style="18" customWidth="1"/>
    <col min="272" max="272" width="0" style="18" hidden="1" customWidth="1"/>
    <col min="273" max="273" width="8.19921875" style="18"/>
    <col min="274" max="274" width="7.59765625" style="18" customWidth="1"/>
    <col min="275" max="276" width="8.19921875" style="18"/>
    <col min="277" max="277" width="0" style="18" hidden="1" customWidth="1"/>
    <col min="278" max="513" width="8.19921875" style="18"/>
    <col min="514" max="514" width="22.8984375" style="18" customWidth="1"/>
    <col min="515" max="515" width="10.8984375" style="18" customWidth="1"/>
    <col min="516" max="516" width="9.5" style="18" customWidth="1"/>
    <col min="517" max="518" width="8.19921875" style="18"/>
    <col min="519" max="519" width="7.19921875" style="18" customWidth="1"/>
    <col min="520" max="520" width="8.19921875" style="18"/>
    <col min="521" max="521" width="7.19921875" style="18" customWidth="1"/>
    <col min="522" max="522" width="7.5" style="18" customWidth="1"/>
    <col min="523" max="523" width="8.19921875" style="18"/>
    <col min="524" max="524" width="8.19921875" style="18" customWidth="1"/>
    <col min="525" max="525" width="7.19921875" style="18" customWidth="1"/>
    <col min="526" max="526" width="7.59765625" style="18" customWidth="1"/>
    <col min="527" max="527" width="8.09765625" style="18" customWidth="1"/>
    <col min="528" max="528" width="0" style="18" hidden="1" customWidth="1"/>
    <col min="529" max="529" width="8.19921875" style="18"/>
    <col min="530" max="530" width="7.59765625" style="18" customWidth="1"/>
    <col min="531" max="532" width="8.19921875" style="18"/>
    <col min="533" max="533" width="0" style="18" hidden="1" customWidth="1"/>
    <col min="534" max="769" width="8.19921875" style="18"/>
    <col min="770" max="770" width="22.8984375" style="18" customWidth="1"/>
    <col min="771" max="771" width="10.8984375" style="18" customWidth="1"/>
    <col min="772" max="772" width="9.5" style="18" customWidth="1"/>
    <col min="773" max="774" width="8.19921875" style="18"/>
    <col min="775" max="775" width="7.19921875" style="18" customWidth="1"/>
    <col min="776" max="776" width="8.19921875" style="18"/>
    <col min="777" max="777" width="7.19921875" style="18" customWidth="1"/>
    <col min="778" max="778" width="7.5" style="18" customWidth="1"/>
    <col min="779" max="779" width="8.19921875" style="18"/>
    <col min="780" max="780" width="8.19921875" style="18" customWidth="1"/>
    <col min="781" max="781" width="7.19921875" style="18" customWidth="1"/>
    <col min="782" max="782" width="7.59765625" style="18" customWidth="1"/>
    <col min="783" max="783" width="8.09765625" style="18" customWidth="1"/>
    <col min="784" max="784" width="0" style="18" hidden="1" customWidth="1"/>
    <col min="785" max="785" width="8.19921875" style="18"/>
    <col min="786" max="786" width="7.59765625" style="18" customWidth="1"/>
    <col min="787" max="788" width="8.19921875" style="18"/>
    <col min="789" max="789" width="0" style="18" hidden="1" customWidth="1"/>
    <col min="790" max="1025" width="8.19921875" style="18"/>
    <col min="1026" max="1026" width="22.8984375" style="18" customWidth="1"/>
    <col min="1027" max="1027" width="10.8984375" style="18" customWidth="1"/>
    <col min="1028" max="1028" width="9.5" style="18" customWidth="1"/>
    <col min="1029" max="1030" width="8.19921875" style="18"/>
    <col min="1031" max="1031" width="7.19921875" style="18" customWidth="1"/>
    <col min="1032" max="1032" width="8.19921875" style="18"/>
    <col min="1033" max="1033" width="7.19921875" style="18" customWidth="1"/>
    <col min="1034" max="1034" width="7.5" style="18" customWidth="1"/>
    <col min="1035" max="1035" width="8.19921875" style="18"/>
    <col min="1036" max="1036" width="8.19921875" style="18" customWidth="1"/>
    <col min="1037" max="1037" width="7.19921875" style="18" customWidth="1"/>
    <col min="1038" max="1038" width="7.59765625" style="18" customWidth="1"/>
    <col min="1039" max="1039" width="8.09765625" style="18" customWidth="1"/>
    <col min="1040" max="1040" width="0" style="18" hidden="1" customWidth="1"/>
    <col min="1041" max="1041" width="8.19921875" style="18"/>
    <col min="1042" max="1042" width="7.59765625" style="18" customWidth="1"/>
    <col min="1043" max="1044" width="8.19921875" style="18"/>
    <col min="1045" max="1045" width="0" style="18" hidden="1" customWidth="1"/>
    <col min="1046" max="1281" width="8.19921875" style="18"/>
    <col min="1282" max="1282" width="22.8984375" style="18" customWidth="1"/>
    <col min="1283" max="1283" width="10.8984375" style="18" customWidth="1"/>
    <col min="1284" max="1284" width="9.5" style="18" customWidth="1"/>
    <col min="1285" max="1286" width="8.19921875" style="18"/>
    <col min="1287" max="1287" width="7.19921875" style="18" customWidth="1"/>
    <col min="1288" max="1288" width="8.19921875" style="18"/>
    <col min="1289" max="1289" width="7.19921875" style="18" customWidth="1"/>
    <col min="1290" max="1290" width="7.5" style="18" customWidth="1"/>
    <col min="1291" max="1291" width="8.19921875" style="18"/>
    <col min="1292" max="1292" width="8.19921875" style="18" customWidth="1"/>
    <col min="1293" max="1293" width="7.19921875" style="18" customWidth="1"/>
    <col min="1294" max="1294" width="7.59765625" style="18" customWidth="1"/>
    <col min="1295" max="1295" width="8.09765625" style="18" customWidth="1"/>
    <col min="1296" max="1296" width="0" style="18" hidden="1" customWidth="1"/>
    <col min="1297" max="1297" width="8.19921875" style="18"/>
    <col min="1298" max="1298" width="7.59765625" style="18" customWidth="1"/>
    <col min="1299" max="1300" width="8.19921875" style="18"/>
    <col min="1301" max="1301" width="0" style="18" hidden="1" customWidth="1"/>
    <col min="1302" max="1537" width="8.19921875" style="18"/>
    <col min="1538" max="1538" width="22.8984375" style="18" customWidth="1"/>
    <col min="1539" max="1539" width="10.8984375" style="18" customWidth="1"/>
    <col min="1540" max="1540" width="9.5" style="18" customWidth="1"/>
    <col min="1541" max="1542" width="8.19921875" style="18"/>
    <col min="1543" max="1543" width="7.19921875" style="18" customWidth="1"/>
    <col min="1544" max="1544" width="8.19921875" style="18"/>
    <col min="1545" max="1545" width="7.19921875" style="18" customWidth="1"/>
    <col min="1546" max="1546" width="7.5" style="18" customWidth="1"/>
    <col min="1547" max="1547" width="8.19921875" style="18"/>
    <col min="1548" max="1548" width="8.19921875" style="18" customWidth="1"/>
    <col min="1549" max="1549" width="7.19921875" style="18" customWidth="1"/>
    <col min="1550" max="1550" width="7.59765625" style="18" customWidth="1"/>
    <col min="1551" max="1551" width="8.09765625" style="18" customWidth="1"/>
    <col min="1552" max="1552" width="0" style="18" hidden="1" customWidth="1"/>
    <col min="1553" max="1553" width="8.19921875" style="18"/>
    <col min="1554" max="1554" width="7.59765625" style="18" customWidth="1"/>
    <col min="1555" max="1556" width="8.19921875" style="18"/>
    <col min="1557" max="1557" width="0" style="18" hidden="1" customWidth="1"/>
    <col min="1558" max="1793" width="8.19921875" style="18"/>
    <col min="1794" max="1794" width="22.8984375" style="18" customWidth="1"/>
    <col min="1795" max="1795" width="10.8984375" style="18" customWidth="1"/>
    <col min="1796" max="1796" width="9.5" style="18" customWidth="1"/>
    <col min="1797" max="1798" width="8.19921875" style="18"/>
    <col min="1799" max="1799" width="7.19921875" style="18" customWidth="1"/>
    <col min="1800" max="1800" width="8.19921875" style="18"/>
    <col min="1801" max="1801" width="7.19921875" style="18" customWidth="1"/>
    <col min="1802" max="1802" width="7.5" style="18" customWidth="1"/>
    <col min="1803" max="1803" width="8.19921875" style="18"/>
    <col min="1804" max="1804" width="8.19921875" style="18" customWidth="1"/>
    <col min="1805" max="1805" width="7.19921875" style="18" customWidth="1"/>
    <col min="1806" max="1806" width="7.59765625" style="18" customWidth="1"/>
    <col min="1807" max="1807" width="8.09765625" style="18" customWidth="1"/>
    <col min="1808" max="1808" width="0" style="18" hidden="1" customWidth="1"/>
    <col min="1809" max="1809" width="8.19921875" style="18"/>
    <col min="1810" max="1810" width="7.59765625" style="18" customWidth="1"/>
    <col min="1811" max="1812" width="8.19921875" style="18"/>
    <col min="1813" max="1813" width="0" style="18" hidden="1" customWidth="1"/>
    <col min="1814" max="2049" width="8.19921875" style="18"/>
    <col min="2050" max="2050" width="22.8984375" style="18" customWidth="1"/>
    <col min="2051" max="2051" width="10.8984375" style="18" customWidth="1"/>
    <col min="2052" max="2052" width="9.5" style="18" customWidth="1"/>
    <col min="2053" max="2054" width="8.19921875" style="18"/>
    <col min="2055" max="2055" width="7.19921875" style="18" customWidth="1"/>
    <col min="2056" max="2056" width="8.19921875" style="18"/>
    <col min="2057" max="2057" width="7.19921875" style="18" customWidth="1"/>
    <col min="2058" max="2058" width="7.5" style="18" customWidth="1"/>
    <col min="2059" max="2059" width="8.19921875" style="18"/>
    <col min="2060" max="2060" width="8.19921875" style="18" customWidth="1"/>
    <col min="2061" max="2061" width="7.19921875" style="18" customWidth="1"/>
    <col min="2062" max="2062" width="7.59765625" style="18" customWidth="1"/>
    <col min="2063" max="2063" width="8.09765625" style="18" customWidth="1"/>
    <col min="2064" max="2064" width="0" style="18" hidden="1" customWidth="1"/>
    <col min="2065" max="2065" width="8.19921875" style="18"/>
    <col min="2066" max="2066" width="7.59765625" style="18" customWidth="1"/>
    <col min="2067" max="2068" width="8.19921875" style="18"/>
    <col min="2069" max="2069" width="0" style="18" hidden="1" customWidth="1"/>
    <col min="2070" max="2305" width="8.19921875" style="18"/>
    <col min="2306" max="2306" width="22.8984375" style="18" customWidth="1"/>
    <col min="2307" max="2307" width="10.8984375" style="18" customWidth="1"/>
    <col min="2308" max="2308" width="9.5" style="18" customWidth="1"/>
    <col min="2309" max="2310" width="8.19921875" style="18"/>
    <col min="2311" max="2311" width="7.19921875" style="18" customWidth="1"/>
    <col min="2312" max="2312" width="8.19921875" style="18"/>
    <col min="2313" max="2313" width="7.19921875" style="18" customWidth="1"/>
    <col min="2314" max="2314" width="7.5" style="18" customWidth="1"/>
    <col min="2315" max="2315" width="8.19921875" style="18"/>
    <col min="2316" max="2316" width="8.19921875" style="18" customWidth="1"/>
    <col min="2317" max="2317" width="7.19921875" style="18" customWidth="1"/>
    <col min="2318" max="2318" width="7.59765625" style="18" customWidth="1"/>
    <col min="2319" max="2319" width="8.09765625" style="18" customWidth="1"/>
    <col min="2320" max="2320" width="0" style="18" hidden="1" customWidth="1"/>
    <col min="2321" max="2321" width="8.19921875" style="18"/>
    <col min="2322" max="2322" width="7.59765625" style="18" customWidth="1"/>
    <col min="2323" max="2324" width="8.19921875" style="18"/>
    <col min="2325" max="2325" width="0" style="18" hidden="1" customWidth="1"/>
    <col min="2326" max="2561" width="8.19921875" style="18"/>
    <col min="2562" max="2562" width="22.8984375" style="18" customWidth="1"/>
    <col min="2563" max="2563" width="10.8984375" style="18" customWidth="1"/>
    <col min="2564" max="2564" width="9.5" style="18" customWidth="1"/>
    <col min="2565" max="2566" width="8.19921875" style="18"/>
    <col min="2567" max="2567" width="7.19921875" style="18" customWidth="1"/>
    <col min="2568" max="2568" width="8.19921875" style="18"/>
    <col min="2569" max="2569" width="7.19921875" style="18" customWidth="1"/>
    <col min="2570" max="2570" width="7.5" style="18" customWidth="1"/>
    <col min="2571" max="2571" width="8.19921875" style="18"/>
    <col min="2572" max="2572" width="8.19921875" style="18" customWidth="1"/>
    <col min="2573" max="2573" width="7.19921875" style="18" customWidth="1"/>
    <col min="2574" max="2574" width="7.59765625" style="18" customWidth="1"/>
    <col min="2575" max="2575" width="8.09765625" style="18" customWidth="1"/>
    <col min="2576" max="2576" width="0" style="18" hidden="1" customWidth="1"/>
    <col min="2577" max="2577" width="8.19921875" style="18"/>
    <col min="2578" max="2578" width="7.59765625" style="18" customWidth="1"/>
    <col min="2579" max="2580" width="8.19921875" style="18"/>
    <col min="2581" max="2581" width="0" style="18" hidden="1" customWidth="1"/>
    <col min="2582" max="2817" width="8.19921875" style="18"/>
    <col min="2818" max="2818" width="22.8984375" style="18" customWidth="1"/>
    <col min="2819" max="2819" width="10.8984375" style="18" customWidth="1"/>
    <col min="2820" max="2820" width="9.5" style="18" customWidth="1"/>
    <col min="2821" max="2822" width="8.19921875" style="18"/>
    <col min="2823" max="2823" width="7.19921875" style="18" customWidth="1"/>
    <col min="2824" max="2824" width="8.19921875" style="18"/>
    <col min="2825" max="2825" width="7.19921875" style="18" customWidth="1"/>
    <col min="2826" max="2826" width="7.5" style="18" customWidth="1"/>
    <col min="2827" max="2827" width="8.19921875" style="18"/>
    <col min="2828" max="2828" width="8.19921875" style="18" customWidth="1"/>
    <col min="2829" max="2829" width="7.19921875" style="18" customWidth="1"/>
    <col min="2830" max="2830" width="7.59765625" style="18" customWidth="1"/>
    <col min="2831" max="2831" width="8.09765625" style="18" customWidth="1"/>
    <col min="2832" max="2832" width="0" style="18" hidden="1" customWidth="1"/>
    <col min="2833" max="2833" width="8.19921875" style="18"/>
    <col min="2834" max="2834" width="7.59765625" style="18" customWidth="1"/>
    <col min="2835" max="2836" width="8.19921875" style="18"/>
    <col min="2837" max="2837" width="0" style="18" hidden="1" customWidth="1"/>
    <col min="2838" max="3073" width="8.19921875" style="18"/>
    <col min="3074" max="3074" width="22.8984375" style="18" customWidth="1"/>
    <col min="3075" max="3075" width="10.8984375" style="18" customWidth="1"/>
    <col min="3076" max="3076" width="9.5" style="18" customWidth="1"/>
    <col min="3077" max="3078" width="8.19921875" style="18"/>
    <col min="3079" max="3079" width="7.19921875" style="18" customWidth="1"/>
    <col min="3080" max="3080" width="8.19921875" style="18"/>
    <col min="3081" max="3081" width="7.19921875" style="18" customWidth="1"/>
    <col min="3082" max="3082" width="7.5" style="18" customWidth="1"/>
    <col min="3083" max="3083" width="8.19921875" style="18"/>
    <col min="3084" max="3084" width="8.19921875" style="18" customWidth="1"/>
    <col min="3085" max="3085" width="7.19921875" style="18" customWidth="1"/>
    <col min="3086" max="3086" width="7.59765625" style="18" customWidth="1"/>
    <col min="3087" max="3087" width="8.09765625" style="18" customWidth="1"/>
    <col min="3088" max="3088" width="0" style="18" hidden="1" customWidth="1"/>
    <col min="3089" max="3089" width="8.19921875" style="18"/>
    <col min="3090" max="3090" width="7.59765625" style="18" customWidth="1"/>
    <col min="3091" max="3092" width="8.19921875" style="18"/>
    <col min="3093" max="3093" width="0" style="18" hidden="1" customWidth="1"/>
    <col min="3094" max="3329" width="8.19921875" style="18"/>
    <col min="3330" max="3330" width="22.8984375" style="18" customWidth="1"/>
    <col min="3331" max="3331" width="10.8984375" style="18" customWidth="1"/>
    <col min="3332" max="3332" width="9.5" style="18" customWidth="1"/>
    <col min="3333" max="3334" width="8.19921875" style="18"/>
    <col min="3335" max="3335" width="7.19921875" style="18" customWidth="1"/>
    <col min="3336" max="3336" width="8.19921875" style="18"/>
    <col min="3337" max="3337" width="7.19921875" style="18" customWidth="1"/>
    <col min="3338" max="3338" width="7.5" style="18" customWidth="1"/>
    <col min="3339" max="3339" width="8.19921875" style="18"/>
    <col min="3340" max="3340" width="8.19921875" style="18" customWidth="1"/>
    <col min="3341" max="3341" width="7.19921875" style="18" customWidth="1"/>
    <col min="3342" max="3342" width="7.59765625" style="18" customWidth="1"/>
    <col min="3343" max="3343" width="8.09765625" style="18" customWidth="1"/>
    <col min="3344" max="3344" width="0" style="18" hidden="1" customWidth="1"/>
    <col min="3345" max="3345" width="8.19921875" style="18"/>
    <col min="3346" max="3346" width="7.59765625" style="18" customWidth="1"/>
    <col min="3347" max="3348" width="8.19921875" style="18"/>
    <col min="3349" max="3349" width="0" style="18" hidden="1" customWidth="1"/>
    <col min="3350" max="3585" width="8.19921875" style="18"/>
    <col min="3586" max="3586" width="22.8984375" style="18" customWidth="1"/>
    <col min="3587" max="3587" width="10.8984375" style="18" customWidth="1"/>
    <col min="3588" max="3588" width="9.5" style="18" customWidth="1"/>
    <col min="3589" max="3590" width="8.19921875" style="18"/>
    <col min="3591" max="3591" width="7.19921875" style="18" customWidth="1"/>
    <col min="3592" max="3592" width="8.19921875" style="18"/>
    <col min="3593" max="3593" width="7.19921875" style="18" customWidth="1"/>
    <col min="3594" max="3594" width="7.5" style="18" customWidth="1"/>
    <col min="3595" max="3595" width="8.19921875" style="18"/>
    <col min="3596" max="3596" width="8.19921875" style="18" customWidth="1"/>
    <col min="3597" max="3597" width="7.19921875" style="18" customWidth="1"/>
    <col min="3598" max="3598" width="7.59765625" style="18" customWidth="1"/>
    <col min="3599" max="3599" width="8.09765625" style="18" customWidth="1"/>
    <col min="3600" max="3600" width="0" style="18" hidden="1" customWidth="1"/>
    <col min="3601" max="3601" width="8.19921875" style="18"/>
    <col min="3602" max="3602" width="7.59765625" style="18" customWidth="1"/>
    <col min="3603" max="3604" width="8.19921875" style="18"/>
    <col min="3605" max="3605" width="0" style="18" hidden="1" customWidth="1"/>
    <col min="3606" max="3841" width="8.19921875" style="18"/>
    <col min="3842" max="3842" width="22.8984375" style="18" customWidth="1"/>
    <col min="3843" max="3843" width="10.8984375" style="18" customWidth="1"/>
    <col min="3844" max="3844" width="9.5" style="18" customWidth="1"/>
    <col min="3845" max="3846" width="8.19921875" style="18"/>
    <col min="3847" max="3847" width="7.19921875" style="18" customWidth="1"/>
    <col min="3848" max="3848" width="8.19921875" style="18"/>
    <col min="3849" max="3849" width="7.19921875" style="18" customWidth="1"/>
    <col min="3850" max="3850" width="7.5" style="18" customWidth="1"/>
    <col min="3851" max="3851" width="8.19921875" style="18"/>
    <col min="3852" max="3852" width="8.19921875" style="18" customWidth="1"/>
    <col min="3853" max="3853" width="7.19921875" style="18" customWidth="1"/>
    <col min="3854" max="3854" width="7.59765625" style="18" customWidth="1"/>
    <col min="3855" max="3855" width="8.09765625" style="18" customWidth="1"/>
    <col min="3856" max="3856" width="0" style="18" hidden="1" customWidth="1"/>
    <col min="3857" max="3857" width="8.19921875" style="18"/>
    <col min="3858" max="3858" width="7.59765625" style="18" customWidth="1"/>
    <col min="3859" max="3860" width="8.19921875" style="18"/>
    <col min="3861" max="3861" width="0" style="18" hidden="1" customWidth="1"/>
    <col min="3862" max="4097" width="8.19921875" style="18"/>
    <col min="4098" max="4098" width="22.8984375" style="18" customWidth="1"/>
    <col min="4099" max="4099" width="10.8984375" style="18" customWidth="1"/>
    <col min="4100" max="4100" width="9.5" style="18" customWidth="1"/>
    <col min="4101" max="4102" width="8.19921875" style="18"/>
    <col min="4103" max="4103" width="7.19921875" style="18" customWidth="1"/>
    <col min="4104" max="4104" width="8.19921875" style="18"/>
    <col min="4105" max="4105" width="7.19921875" style="18" customWidth="1"/>
    <col min="4106" max="4106" width="7.5" style="18" customWidth="1"/>
    <col min="4107" max="4107" width="8.19921875" style="18"/>
    <col min="4108" max="4108" width="8.19921875" style="18" customWidth="1"/>
    <col min="4109" max="4109" width="7.19921875" style="18" customWidth="1"/>
    <col min="4110" max="4110" width="7.59765625" style="18" customWidth="1"/>
    <col min="4111" max="4111" width="8.09765625" style="18" customWidth="1"/>
    <col min="4112" max="4112" width="0" style="18" hidden="1" customWidth="1"/>
    <col min="4113" max="4113" width="8.19921875" style="18"/>
    <col min="4114" max="4114" width="7.59765625" style="18" customWidth="1"/>
    <col min="4115" max="4116" width="8.19921875" style="18"/>
    <col min="4117" max="4117" width="0" style="18" hidden="1" customWidth="1"/>
    <col min="4118" max="4353" width="8.19921875" style="18"/>
    <col min="4354" max="4354" width="22.8984375" style="18" customWidth="1"/>
    <col min="4355" max="4355" width="10.8984375" style="18" customWidth="1"/>
    <col min="4356" max="4356" width="9.5" style="18" customWidth="1"/>
    <col min="4357" max="4358" width="8.19921875" style="18"/>
    <col min="4359" max="4359" width="7.19921875" style="18" customWidth="1"/>
    <col min="4360" max="4360" width="8.19921875" style="18"/>
    <col min="4361" max="4361" width="7.19921875" style="18" customWidth="1"/>
    <col min="4362" max="4362" width="7.5" style="18" customWidth="1"/>
    <col min="4363" max="4363" width="8.19921875" style="18"/>
    <col min="4364" max="4364" width="8.19921875" style="18" customWidth="1"/>
    <col min="4365" max="4365" width="7.19921875" style="18" customWidth="1"/>
    <col min="4366" max="4366" width="7.59765625" style="18" customWidth="1"/>
    <col min="4367" max="4367" width="8.09765625" style="18" customWidth="1"/>
    <col min="4368" max="4368" width="0" style="18" hidden="1" customWidth="1"/>
    <col min="4369" max="4369" width="8.19921875" style="18"/>
    <col min="4370" max="4370" width="7.59765625" style="18" customWidth="1"/>
    <col min="4371" max="4372" width="8.19921875" style="18"/>
    <col min="4373" max="4373" width="0" style="18" hidden="1" customWidth="1"/>
    <col min="4374" max="4609" width="8.19921875" style="18"/>
    <col min="4610" max="4610" width="22.8984375" style="18" customWidth="1"/>
    <col min="4611" max="4611" width="10.8984375" style="18" customWidth="1"/>
    <col min="4612" max="4612" width="9.5" style="18" customWidth="1"/>
    <col min="4613" max="4614" width="8.19921875" style="18"/>
    <col min="4615" max="4615" width="7.19921875" style="18" customWidth="1"/>
    <col min="4616" max="4616" width="8.19921875" style="18"/>
    <col min="4617" max="4617" width="7.19921875" style="18" customWidth="1"/>
    <col min="4618" max="4618" width="7.5" style="18" customWidth="1"/>
    <col min="4619" max="4619" width="8.19921875" style="18"/>
    <col min="4620" max="4620" width="8.19921875" style="18" customWidth="1"/>
    <col min="4621" max="4621" width="7.19921875" style="18" customWidth="1"/>
    <col min="4622" max="4622" width="7.59765625" style="18" customWidth="1"/>
    <col min="4623" max="4623" width="8.09765625" style="18" customWidth="1"/>
    <col min="4624" max="4624" width="0" style="18" hidden="1" customWidth="1"/>
    <col min="4625" max="4625" width="8.19921875" style="18"/>
    <col min="4626" max="4626" width="7.59765625" style="18" customWidth="1"/>
    <col min="4627" max="4628" width="8.19921875" style="18"/>
    <col min="4629" max="4629" width="0" style="18" hidden="1" customWidth="1"/>
    <col min="4630" max="4865" width="8.19921875" style="18"/>
    <col min="4866" max="4866" width="22.8984375" style="18" customWidth="1"/>
    <col min="4867" max="4867" width="10.8984375" style="18" customWidth="1"/>
    <col min="4868" max="4868" width="9.5" style="18" customWidth="1"/>
    <col min="4869" max="4870" width="8.19921875" style="18"/>
    <col min="4871" max="4871" width="7.19921875" style="18" customWidth="1"/>
    <col min="4872" max="4872" width="8.19921875" style="18"/>
    <col min="4873" max="4873" width="7.19921875" style="18" customWidth="1"/>
    <col min="4874" max="4874" width="7.5" style="18" customWidth="1"/>
    <col min="4875" max="4875" width="8.19921875" style="18"/>
    <col min="4876" max="4876" width="8.19921875" style="18" customWidth="1"/>
    <col min="4877" max="4877" width="7.19921875" style="18" customWidth="1"/>
    <col min="4878" max="4878" width="7.59765625" style="18" customWidth="1"/>
    <col min="4879" max="4879" width="8.09765625" style="18" customWidth="1"/>
    <col min="4880" max="4880" width="0" style="18" hidden="1" customWidth="1"/>
    <col min="4881" max="4881" width="8.19921875" style="18"/>
    <col min="4882" max="4882" width="7.59765625" style="18" customWidth="1"/>
    <col min="4883" max="4884" width="8.19921875" style="18"/>
    <col min="4885" max="4885" width="0" style="18" hidden="1" customWidth="1"/>
    <col min="4886" max="5121" width="8.19921875" style="18"/>
    <col min="5122" max="5122" width="22.8984375" style="18" customWidth="1"/>
    <col min="5123" max="5123" width="10.8984375" style="18" customWidth="1"/>
    <col min="5124" max="5124" width="9.5" style="18" customWidth="1"/>
    <col min="5125" max="5126" width="8.19921875" style="18"/>
    <col min="5127" max="5127" width="7.19921875" style="18" customWidth="1"/>
    <col min="5128" max="5128" width="8.19921875" style="18"/>
    <col min="5129" max="5129" width="7.19921875" style="18" customWidth="1"/>
    <col min="5130" max="5130" width="7.5" style="18" customWidth="1"/>
    <col min="5131" max="5131" width="8.19921875" style="18"/>
    <col min="5132" max="5132" width="8.19921875" style="18" customWidth="1"/>
    <col min="5133" max="5133" width="7.19921875" style="18" customWidth="1"/>
    <col min="5134" max="5134" width="7.59765625" style="18" customWidth="1"/>
    <col min="5135" max="5135" width="8.09765625" style="18" customWidth="1"/>
    <col min="5136" max="5136" width="0" style="18" hidden="1" customWidth="1"/>
    <col min="5137" max="5137" width="8.19921875" style="18"/>
    <col min="5138" max="5138" width="7.59765625" style="18" customWidth="1"/>
    <col min="5139" max="5140" width="8.19921875" style="18"/>
    <col min="5141" max="5141" width="0" style="18" hidden="1" customWidth="1"/>
    <col min="5142" max="5377" width="8.19921875" style="18"/>
    <col min="5378" max="5378" width="22.8984375" style="18" customWidth="1"/>
    <col min="5379" max="5379" width="10.8984375" style="18" customWidth="1"/>
    <col min="5380" max="5380" width="9.5" style="18" customWidth="1"/>
    <col min="5381" max="5382" width="8.19921875" style="18"/>
    <col min="5383" max="5383" width="7.19921875" style="18" customWidth="1"/>
    <col min="5384" max="5384" width="8.19921875" style="18"/>
    <col min="5385" max="5385" width="7.19921875" style="18" customWidth="1"/>
    <col min="5386" max="5386" width="7.5" style="18" customWidth="1"/>
    <col min="5387" max="5387" width="8.19921875" style="18"/>
    <col min="5388" max="5388" width="8.19921875" style="18" customWidth="1"/>
    <col min="5389" max="5389" width="7.19921875" style="18" customWidth="1"/>
    <col min="5390" max="5390" width="7.59765625" style="18" customWidth="1"/>
    <col min="5391" max="5391" width="8.09765625" style="18" customWidth="1"/>
    <col min="5392" max="5392" width="0" style="18" hidden="1" customWidth="1"/>
    <col min="5393" max="5393" width="8.19921875" style="18"/>
    <col min="5394" max="5394" width="7.59765625" style="18" customWidth="1"/>
    <col min="5395" max="5396" width="8.19921875" style="18"/>
    <col min="5397" max="5397" width="0" style="18" hidden="1" customWidth="1"/>
    <col min="5398" max="5633" width="8.19921875" style="18"/>
    <col min="5634" max="5634" width="22.8984375" style="18" customWidth="1"/>
    <col min="5635" max="5635" width="10.8984375" style="18" customWidth="1"/>
    <col min="5636" max="5636" width="9.5" style="18" customWidth="1"/>
    <col min="5637" max="5638" width="8.19921875" style="18"/>
    <col min="5639" max="5639" width="7.19921875" style="18" customWidth="1"/>
    <col min="5640" max="5640" width="8.19921875" style="18"/>
    <col min="5641" max="5641" width="7.19921875" style="18" customWidth="1"/>
    <col min="5642" max="5642" width="7.5" style="18" customWidth="1"/>
    <col min="5643" max="5643" width="8.19921875" style="18"/>
    <col min="5644" max="5644" width="8.19921875" style="18" customWidth="1"/>
    <col min="5645" max="5645" width="7.19921875" style="18" customWidth="1"/>
    <col min="5646" max="5646" width="7.59765625" style="18" customWidth="1"/>
    <col min="5647" max="5647" width="8.09765625" style="18" customWidth="1"/>
    <col min="5648" max="5648" width="0" style="18" hidden="1" customWidth="1"/>
    <col min="5649" max="5649" width="8.19921875" style="18"/>
    <col min="5650" max="5650" width="7.59765625" style="18" customWidth="1"/>
    <col min="5651" max="5652" width="8.19921875" style="18"/>
    <col min="5653" max="5653" width="0" style="18" hidden="1" customWidth="1"/>
    <col min="5654" max="5889" width="8.19921875" style="18"/>
    <col min="5890" max="5890" width="22.8984375" style="18" customWidth="1"/>
    <col min="5891" max="5891" width="10.8984375" style="18" customWidth="1"/>
    <col min="5892" max="5892" width="9.5" style="18" customWidth="1"/>
    <col min="5893" max="5894" width="8.19921875" style="18"/>
    <col min="5895" max="5895" width="7.19921875" style="18" customWidth="1"/>
    <col min="5896" max="5896" width="8.19921875" style="18"/>
    <col min="5897" max="5897" width="7.19921875" style="18" customWidth="1"/>
    <col min="5898" max="5898" width="7.5" style="18" customWidth="1"/>
    <col min="5899" max="5899" width="8.19921875" style="18"/>
    <col min="5900" max="5900" width="8.19921875" style="18" customWidth="1"/>
    <col min="5901" max="5901" width="7.19921875" style="18" customWidth="1"/>
    <col min="5902" max="5902" width="7.59765625" style="18" customWidth="1"/>
    <col min="5903" max="5903" width="8.09765625" style="18" customWidth="1"/>
    <col min="5904" max="5904" width="0" style="18" hidden="1" customWidth="1"/>
    <col min="5905" max="5905" width="8.19921875" style="18"/>
    <col min="5906" max="5906" width="7.59765625" style="18" customWidth="1"/>
    <col min="5907" max="5908" width="8.19921875" style="18"/>
    <col min="5909" max="5909" width="0" style="18" hidden="1" customWidth="1"/>
    <col min="5910" max="6145" width="8.19921875" style="18"/>
    <col min="6146" max="6146" width="22.8984375" style="18" customWidth="1"/>
    <col min="6147" max="6147" width="10.8984375" style="18" customWidth="1"/>
    <col min="6148" max="6148" width="9.5" style="18" customWidth="1"/>
    <col min="6149" max="6150" width="8.19921875" style="18"/>
    <col min="6151" max="6151" width="7.19921875" style="18" customWidth="1"/>
    <col min="6152" max="6152" width="8.19921875" style="18"/>
    <col min="6153" max="6153" width="7.19921875" style="18" customWidth="1"/>
    <col min="6154" max="6154" width="7.5" style="18" customWidth="1"/>
    <col min="6155" max="6155" width="8.19921875" style="18"/>
    <col min="6156" max="6156" width="8.19921875" style="18" customWidth="1"/>
    <col min="6157" max="6157" width="7.19921875" style="18" customWidth="1"/>
    <col min="6158" max="6158" width="7.59765625" style="18" customWidth="1"/>
    <col min="6159" max="6159" width="8.09765625" style="18" customWidth="1"/>
    <col min="6160" max="6160" width="0" style="18" hidden="1" customWidth="1"/>
    <col min="6161" max="6161" width="8.19921875" style="18"/>
    <col min="6162" max="6162" width="7.59765625" style="18" customWidth="1"/>
    <col min="6163" max="6164" width="8.19921875" style="18"/>
    <col min="6165" max="6165" width="0" style="18" hidden="1" customWidth="1"/>
    <col min="6166" max="6401" width="8.19921875" style="18"/>
    <col min="6402" max="6402" width="22.8984375" style="18" customWidth="1"/>
    <col min="6403" max="6403" width="10.8984375" style="18" customWidth="1"/>
    <col min="6404" max="6404" width="9.5" style="18" customWidth="1"/>
    <col min="6405" max="6406" width="8.19921875" style="18"/>
    <col min="6407" max="6407" width="7.19921875" style="18" customWidth="1"/>
    <col min="6408" max="6408" width="8.19921875" style="18"/>
    <col min="6409" max="6409" width="7.19921875" style="18" customWidth="1"/>
    <col min="6410" max="6410" width="7.5" style="18" customWidth="1"/>
    <col min="6411" max="6411" width="8.19921875" style="18"/>
    <col min="6412" max="6412" width="8.19921875" style="18" customWidth="1"/>
    <col min="6413" max="6413" width="7.19921875" style="18" customWidth="1"/>
    <col min="6414" max="6414" width="7.59765625" style="18" customWidth="1"/>
    <col min="6415" max="6415" width="8.09765625" style="18" customWidth="1"/>
    <col min="6416" max="6416" width="0" style="18" hidden="1" customWidth="1"/>
    <col min="6417" max="6417" width="8.19921875" style="18"/>
    <col min="6418" max="6418" width="7.59765625" style="18" customWidth="1"/>
    <col min="6419" max="6420" width="8.19921875" style="18"/>
    <col min="6421" max="6421" width="0" style="18" hidden="1" customWidth="1"/>
    <col min="6422" max="6657" width="8.19921875" style="18"/>
    <col min="6658" max="6658" width="22.8984375" style="18" customWidth="1"/>
    <col min="6659" max="6659" width="10.8984375" style="18" customWidth="1"/>
    <col min="6660" max="6660" width="9.5" style="18" customWidth="1"/>
    <col min="6661" max="6662" width="8.19921875" style="18"/>
    <col min="6663" max="6663" width="7.19921875" style="18" customWidth="1"/>
    <col min="6664" max="6664" width="8.19921875" style="18"/>
    <col min="6665" max="6665" width="7.19921875" style="18" customWidth="1"/>
    <col min="6666" max="6666" width="7.5" style="18" customWidth="1"/>
    <col min="6667" max="6667" width="8.19921875" style="18"/>
    <col min="6668" max="6668" width="8.19921875" style="18" customWidth="1"/>
    <col min="6669" max="6669" width="7.19921875" style="18" customWidth="1"/>
    <col min="6670" max="6670" width="7.59765625" style="18" customWidth="1"/>
    <col min="6671" max="6671" width="8.09765625" style="18" customWidth="1"/>
    <col min="6672" max="6672" width="0" style="18" hidden="1" customWidth="1"/>
    <col min="6673" max="6673" width="8.19921875" style="18"/>
    <col min="6674" max="6674" width="7.59765625" style="18" customWidth="1"/>
    <col min="6675" max="6676" width="8.19921875" style="18"/>
    <col min="6677" max="6677" width="0" style="18" hidden="1" customWidth="1"/>
    <col min="6678" max="6913" width="8.19921875" style="18"/>
    <col min="6914" max="6914" width="22.8984375" style="18" customWidth="1"/>
    <col min="6915" max="6915" width="10.8984375" style="18" customWidth="1"/>
    <col min="6916" max="6916" width="9.5" style="18" customWidth="1"/>
    <col min="6917" max="6918" width="8.19921875" style="18"/>
    <col min="6919" max="6919" width="7.19921875" style="18" customWidth="1"/>
    <col min="6920" max="6920" width="8.19921875" style="18"/>
    <col min="6921" max="6921" width="7.19921875" style="18" customWidth="1"/>
    <col min="6922" max="6922" width="7.5" style="18" customWidth="1"/>
    <col min="6923" max="6923" width="8.19921875" style="18"/>
    <col min="6924" max="6924" width="8.19921875" style="18" customWidth="1"/>
    <col min="6925" max="6925" width="7.19921875" style="18" customWidth="1"/>
    <col min="6926" max="6926" width="7.59765625" style="18" customWidth="1"/>
    <col min="6927" max="6927" width="8.09765625" style="18" customWidth="1"/>
    <col min="6928" max="6928" width="0" style="18" hidden="1" customWidth="1"/>
    <col min="6929" max="6929" width="8.19921875" style="18"/>
    <col min="6930" max="6930" width="7.59765625" style="18" customWidth="1"/>
    <col min="6931" max="6932" width="8.19921875" style="18"/>
    <col min="6933" max="6933" width="0" style="18" hidden="1" customWidth="1"/>
    <col min="6934" max="7169" width="8.19921875" style="18"/>
    <col min="7170" max="7170" width="22.8984375" style="18" customWidth="1"/>
    <col min="7171" max="7171" width="10.8984375" style="18" customWidth="1"/>
    <col min="7172" max="7172" width="9.5" style="18" customWidth="1"/>
    <col min="7173" max="7174" width="8.19921875" style="18"/>
    <col min="7175" max="7175" width="7.19921875" style="18" customWidth="1"/>
    <col min="7176" max="7176" width="8.19921875" style="18"/>
    <col min="7177" max="7177" width="7.19921875" style="18" customWidth="1"/>
    <col min="7178" max="7178" width="7.5" style="18" customWidth="1"/>
    <col min="7179" max="7179" width="8.19921875" style="18"/>
    <col min="7180" max="7180" width="8.19921875" style="18" customWidth="1"/>
    <col min="7181" max="7181" width="7.19921875" style="18" customWidth="1"/>
    <col min="7182" max="7182" width="7.59765625" style="18" customWidth="1"/>
    <col min="7183" max="7183" width="8.09765625" style="18" customWidth="1"/>
    <col min="7184" max="7184" width="0" style="18" hidden="1" customWidth="1"/>
    <col min="7185" max="7185" width="8.19921875" style="18"/>
    <col min="7186" max="7186" width="7.59765625" style="18" customWidth="1"/>
    <col min="7187" max="7188" width="8.19921875" style="18"/>
    <col min="7189" max="7189" width="0" style="18" hidden="1" customWidth="1"/>
    <col min="7190" max="7425" width="8.19921875" style="18"/>
    <col min="7426" max="7426" width="22.8984375" style="18" customWidth="1"/>
    <col min="7427" max="7427" width="10.8984375" style="18" customWidth="1"/>
    <col min="7428" max="7428" width="9.5" style="18" customWidth="1"/>
    <col min="7429" max="7430" width="8.19921875" style="18"/>
    <col min="7431" max="7431" width="7.19921875" style="18" customWidth="1"/>
    <col min="7432" max="7432" width="8.19921875" style="18"/>
    <col min="7433" max="7433" width="7.19921875" style="18" customWidth="1"/>
    <col min="7434" max="7434" width="7.5" style="18" customWidth="1"/>
    <col min="7435" max="7435" width="8.19921875" style="18"/>
    <col min="7436" max="7436" width="8.19921875" style="18" customWidth="1"/>
    <col min="7437" max="7437" width="7.19921875" style="18" customWidth="1"/>
    <col min="7438" max="7438" width="7.59765625" style="18" customWidth="1"/>
    <col min="7439" max="7439" width="8.09765625" style="18" customWidth="1"/>
    <col min="7440" max="7440" width="0" style="18" hidden="1" customWidth="1"/>
    <col min="7441" max="7441" width="8.19921875" style="18"/>
    <col min="7442" max="7442" width="7.59765625" style="18" customWidth="1"/>
    <col min="7443" max="7444" width="8.19921875" style="18"/>
    <col min="7445" max="7445" width="0" style="18" hidden="1" customWidth="1"/>
    <col min="7446" max="7681" width="8.19921875" style="18"/>
    <col min="7682" max="7682" width="22.8984375" style="18" customWidth="1"/>
    <col min="7683" max="7683" width="10.8984375" style="18" customWidth="1"/>
    <col min="7684" max="7684" width="9.5" style="18" customWidth="1"/>
    <col min="7685" max="7686" width="8.19921875" style="18"/>
    <col min="7687" max="7687" width="7.19921875" style="18" customWidth="1"/>
    <col min="7688" max="7688" width="8.19921875" style="18"/>
    <col min="7689" max="7689" width="7.19921875" style="18" customWidth="1"/>
    <col min="7690" max="7690" width="7.5" style="18" customWidth="1"/>
    <col min="7691" max="7691" width="8.19921875" style="18"/>
    <col min="7692" max="7692" width="8.19921875" style="18" customWidth="1"/>
    <col min="7693" max="7693" width="7.19921875" style="18" customWidth="1"/>
    <col min="7694" max="7694" width="7.59765625" style="18" customWidth="1"/>
    <col min="7695" max="7695" width="8.09765625" style="18" customWidth="1"/>
    <col min="7696" max="7696" width="0" style="18" hidden="1" customWidth="1"/>
    <col min="7697" max="7697" width="8.19921875" style="18"/>
    <col min="7698" max="7698" width="7.59765625" style="18" customWidth="1"/>
    <col min="7699" max="7700" width="8.19921875" style="18"/>
    <col min="7701" max="7701" width="0" style="18" hidden="1" customWidth="1"/>
    <col min="7702" max="7937" width="8.19921875" style="18"/>
    <col min="7938" max="7938" width="22.8984375" style="18" customWidth="1"/>
    <col min="7939" max="7939" width="10.8984375" style="18" customWidth="1"/>
    <col min="7940" max="7940" width="9.5" style="18" customWidth="1"/>
    <col min="7941" max="7942" width="8.19921875" style="18"/>
    <col min="7943" max="7943" width="7.19921875" style="18" customWidth="1"/>
    <col min="7944" max="7944" width="8.19921875" style="18"/>
    <col min="7945" max="7945" width="7.19921875" style="18" customWidth="1"/>
    <col min="7946" max="7946" width="7.5" style="18" customWidth="1"/>
    <col min="7947" max="7947" width="8.19921875" style="18"/>
    <col min="7948" max="7948" width="8.19921875" style="18" customWidth="1"/>
    <col min="7949" max="7949" width="7.19921875" style="18" customWidth="1"/>
    <col min="7950" max="7950" width="7.59765625" style="18" customWidth="1"/>
    <col min="7951" max="7951" width="8.09765625" style="18" customWidth="1"/>
    <col min="7952" max="7952" width="0" style="18" hidden="1" customWidth="1"/>
    <col min="7953" max="7953" width="8.19921875" style="18"/>
    <col min="7954" max="7954" width="7.59765625" style="18" customWidth="1"/>
    <col min="7955" max="7956" width="8.19921875" style="18"/>
    <col min="7957" max="7957" width="0" style="18" hidden="1" customWidth="1"/>
    <col min="7958" max="8193" width="8.19921875" style="18"/>
    <col min="8194" max="8194" width="22.8984375" style="18" customWidth="1"/>
    <col min="8195" max="8195" width="10.8984375" style="18" customWidth="1"/>
    <col min="8196" max="8196" width="9.5" style="18" customWidth="1"/>
    <col min="8197" max="8198" width="8.19921875" style="18"/>
    <col min="8199" max="8199" width="7.19921875" style="18" customWidth="1"/>
    <col min="8200" max="8200" width="8.19921875" style="18"/>
    <col min="8201" max="8201" width="7.19921875" style="18" customWidth="1"/>
    <col min="8202" max="8202" width="7.5" style="18" customWidth="1"/>
    <col min="8203" max="8203" width="8.19921875" style="18"/>
    <col min="8204" max="8204" width="8.19921875" style="18" customWidth="1"/>
    <col min="8205" max="8205" width="7.19921875" style="18" customWidth="1"/>
    <col min="8206" max="8206" width="7.59765625" style="18" customWidth="1"/>
    <col min="8207" max="8207" width="8.09765625" style="18" customWidth="1"/>
    <col min="8208" max="8208" width="0" style="18" hidden="1" customWidth="1"/>
    <col min="8209" max="8209" width="8.19921875" style="18"/>
    <col min="8210" max="8210" width="7.59765625" style="18" customWidth="1"/>
    <col min="8211" max="8212" width="8.19921875" style="18"/>
    <col min="8213" max="8213" width="0" style="18" hidden="1" customWidth="1"/>
    <col min="8214" max="8449" width="8.19921875" style="18"/>
    <col min="8450" max="8450" width="22.8984375" style="18" customWidth="1"/>
    <col min="8451" max="8451" width="10.8984375" style="18" customWidth="1"/>
    <col min="8452" max="8452" width="9.5" style="18" customWidth="1"/>
    <col min="8453" max="8454" width="8.19921875" style="18"/>
    <col min="8455" max="8455" width="7.19921875" style="18" customWidth="1"/>
    <col min="8456" max="8456" width="8.19921875" style="18"/>
    <col min="8457" max="8457" width="7.19921875" style="18" customWidth="1"/>
    <col min="8458" max="8458" width="7.5" style="18" customWidth="1"/>
    <col min="8459" max="8459" width="8.19921875" style="18"/>
    <col min="8460" max="8460" width="8.19921875" style="18" customWidth="1"/>
    <col min="8461" max="8461" width="7.19921875" style="18" customWidth="1"/>
    <col min="8462" max="8462" width="7.59765625" style="18" customWidth="1"/>
    <col min="8463" max="8463" width="8.09765625" style="18" customWidth="1"/>
    <col min="8464" max="8464" width="0" style="18" hidden="1" customWidth="1"/>
    <col min="8465" max="8465" width="8.19921875" style="18"/>
    <col min="8466" max="8466" width="7.59765625" style="18" customWidth="1"/>
    <col min="8467" max="8468" width="8.19921875" style="18"/>
    <col min="8469" max="8469" width="0" style="18" hidden="1" customWidth="1"/>
    <col min="8470" max="8705" width="8.19921875" style="18"/>
    <col min="8706" max="8706" width="22.8984375" style="18" customWidth="1"/>
    <col min="8707" max="8707" width="10.8984375" style="18" customWidth="1"/>
    <col min="8708" max="8708" width="9.5" style="18" customWidth="1"/>
    <col min="8709" max="8710" width="8.19921875" style="18"/>
    <col min="8711" max="8711" width="7.19921875" style="18" customWidth="1"/>
    <col min="8712" max="8712" width="8.19921875" style="18"/>
    <col min="8713" max="8713" width="7.19921875" style="18" customWidth="1"/>
    <col min="8714" max="8714" width="7.5" style="18" customWidth="1"/>
    <col min="8715" max="8715" width="8.19921875" style="18"/>
    <col min="8716" max="8716" width="8.19921875" style="18" customWidth="1"/>
    <col min="8717" max="8717" width="7.19921875" style="18" customWidth="1"/>
    <col min="8718" max="8718" width="7.59765625" style="18" customWidth="1"/>
    <col min="8719" max="8719" width="8.09765625" style="18" customWidth="1"/>
    <col min="8720" max="8720" width="0" style="18" hidden="1" customWidth="1"/>
    <col min="8721" max="8721" width="8.19921875" style="18"/>
    <col min="8722" max="8722" width="7.59765625" style="18" customWidth="1"/>
    <col min="8723" max="8724" width="8.19921875" style="18"/>
    <col min="8725" max="8725" width="0" style="18" hidden="1" customWidth="1"/>
    <col min="8726" max="8961" width="8.19921875" style="18"/>
    <col min="8962" max="8962" width="22.8984375" style="18" customWidth="1"/>
    <col min="8963" max="8963" width="10.8984375" style="18" customWidth="1"/>
    <col min="8964" max="8964" width="9.5" style="18" customWidth="1"/>
    <col min="8965" max="8966" width="8.19921875" style="18"/>
    <col min="8967" max="8967" width="7.19921875" style="18" customWidth="1"/>
    <col min="8968" max="8968" width="8.19921875" style="18"/>
    <col min="8969" max="8969" width="7.19921875" style="18" customWidth="1"/>
    <col min="8970" max="8970" width="7.5" style="18" customWidth="1"/>
    <col min="8971" max="8971" width="8.19921875" style="18"/>
    <col min="8972" max="8972" width="8.19921875" style="18" customWidth="1"/>
    <col min="8973" max="8973" width="7.19921875" style="18" customWidth="1"/>
    <col min="8974" max="8974" width="7.59765625" style="18" customWidth="1"/>
    <col min="8975" max="8975" width="8.09765625" style="18" customWidth="1"/>
    <col min="8976" max="8976" width="0" style="18" hidden="1" customWidth="1"/>
    <col min="8977" max="8977" width="8.19921875" style="18"/>
    <col min="8978" max="8978" width="7.59765625" style="18" customWidth="1"/>
    <col min="8979" max="8980" width="8.19921875" style="18"/>
    <col min="8981" max="8981" width="0" style="18" hidden="1" customWidth="1"/>
    <col min="8982" max="9217" width="8.19921875" style="18"/>
    <col min="9218" max="9218" width="22.8984375" style="18" customWidth="1"/>
    <col min="9219" max="9219" width="10.8984375" style="18" customWidth="1"/>
    <col min="9220" max="9220" width="9.5" style="18" customWidth="1"/>
    <col min="9221" max="9222" width="8.19921875" style="18"/>
    <col min="9223" max="9223" width="7.19921875" style="18" customWidth="1"/>
    <col min="9224" max="9224" width="8.19921875" style="18"/>
    <col min="9225" max="9225" width="7.19921875" style="18" customWidth="1"/>
    <col min="9226" max="9226" width="7.5" style="18" customWidth="1"/>
    <col min="9227" max="9227" width="8.19921875" style="18"/>
    <col min="9228" max="9228" width="8.19921875" style="18" customWidth="1"/>
    <col min="9229" max="9229" width="7.19921875" style="18" customWidth="1"/>
    <col min="9230" max="9230" width="7.59765625" style="18" customWidth="1"/>
    <col min="9231" max="9231" width="8.09765625" style="18" customWidth="1"/>
    <col min="9232" max="9232" width="0" style="18" hidden="1" customWidth="1"/>
    <col min="9233" max="9233" width="8.19921875" style="18"/>
    <col min="9234" max="9234" width="7.59765625" style="18" customWidth="1"/>
    <col min="9235" max="9236" width="8.19921875" style="18"/>
    <col min="9237" max="9237" width="0" style="18" hidden="1" customWidth="1"/>
    <col min="9238" max="9473" width="8.19921875" style="18"/>
    <col min="9474" max="9474" width="22.8984375" style="18" customWidth="1"/>
    <col min="9475" max="9475" width="10.8984375" style="18" customWidth="1"/>
    <col min="9476" max="9476" width="9.5" style="18" customWidth="1"/>
    <col min="9477" max="9478" width="8.19921875" style="18"/>
    <col min="9479" max="9479" width="7.19921875" style="18" customWidth="1"/>
    <col min="9480" max="9480" width="8.19921875" style="18"/>
    <col min="9481" max="9481" width="7.19921875" style="18" customWidth="1"/>
    <col min="9482" max="9482" width="7.5" style="18" customWidth="1"/>
    <col min="9483" max="9483" width="8.19921875" style="18"/>
    <col min="9484" max="9484" width="8.19921875" style="18" customWidth="1"/>
    <col min="9485" max="9485" width="7.19921875" style="18" customWidth="1"/>
    <col min="9486" max="9486" width="7.59765625" style="18" customWidth="1"/>
    <col min="9487" max="9487" width="8.09765625" style="18" customWidth="1"/>
    <col min="9488" max="9488" width="0" style="18" hidden="1" customWidth="1"/>
    <col min="9489" max="9489" width="8.19921875" style="18"/>
    <col min="9490" max="9490" width="7.59765625" style="18" customWidth="1"/>
    <col min="9491" max="9492" width="8.19921875" style="18"/>
    <col min="9493" max="9493" width="0" style="18" hidden="1" customWidth="1"/>
    <col min="9494" max="9729" width="8.19921875" style="18"/>
    <col min="9730" max="9730" width="22.8984375" style="18" customWidth="1"/>
    <col min="9731" max="9731" width="10.8984375" style="18" customWidth="1"/>
    <col min="9732" max="9732" width="9.5" style="18" customWidth="1"/>
    <col min="9733" max="9734" width="8.19921875" style="18"/>
    <col min="9735" max="9735" width="7.19921875" style="18" customWidth="1"/>
    <col min="9736" max="9736" width="8.19921875" style="18"/>
    <col min="9737" max="9737" width="7.19921875" style="18" customWidth="1"/>
    <col min="9738" max="9738" width="7.5" style="18" customWidth="1"/>
    <col min="9739" max="9739" width="8.19921875" style="18"/>
    <col min="9740" max="9740" width="8.19921875" style="18" customWidth="1"/>
    <col min="9741" max="9741" width="7.19921875" style="18" customWidth="1"/>
    <col min="9742" max="9742" width="7.59765625" style="18" customWidth="1"/>
    <col min="9743" max="9743" width="8.09765625" style="18" customWidth="1"/>
    <col min="9744" max="9744" width="0" style="18" hidden="1" customWidth="1"/>
    <col min="9745" max="9745" width="8.19921875" style="18"/>
    <col min="9746" max="9746" width="7.59765625" style="18" customWidth="1"/>
    <col min="9747" max="9748" width="8.19921875" style="18"/>
    <col min="9749" max="9749" width="0" style="18" hidden="1" customWidth="1"/>
    <col min="9750" max="9985" width="8.19921875" style="18"/>
    <col min="9986" max="9986" width="22.8984375" style="18" customWidth="1"/>
    <col min="9987" max="9987" width="10.8984375" style="18" customWidth="1"/>
    <col min="9988" max="9988" width="9.5" style="18" customWidth="1"/>
    <col min="9989" max="9990" width="8.19921875" style="18"/>
    <col min="9991" max="9991" width="7.19921875" style="18" customWidth="1"/>
    <col min="9992" max="9992" width="8.19921875" style="18"/>
    <col min="9993" max="9993" width="7.19921875" style="18" customWidth="1"/>
    <col min="9994" max="9994" width="7.5" style="18" customWidth="1"/>
    <col min="9995" max="9995" width="8.19921875" style="18"/>
    <col min="9996" max="9996" width="8.19921875" style="18" customWidth="1"/>
    <col min="9997" max="9997" width="7.19921875" style="18" customWidth="1"/>
    <col min="9998" max="9998" width="7.59765625" style="18" customWidth="1"/>
    <col min="9999" max="9999" width="8.09765625" style="18" customWidth="1"/>
    <col min="10000" max="10000" width="0" style="18" hidden="1" customWidth="1"/>
    <col min="10001" max="10001" width="8.19921875" style="18"/>
    <col min="10002" max="10002" width="7.59765625" style="18" customWidth="1"/>
    <col min="10003" max="10004" width="8.19921875" style="18"/>
    <col min="10005" max="10005" width="0" style="18" hidden="1" customWidth="1"/>
    <col min="10006" max="10241" width="8.19921875" style="18"/>
    <col min="10242" max="10242" width="22.8984375" style="18" customWidth="1"/>
    <col min="10243" max="10243" width="10.8984375" style="18" customWidth="1"/>
    <col min="10244" max="10244" width="9.5" style="18" customWidth="1"/>
    <col min="10245" max="10246" width="8.19921875" style="18"/>
    <col min="10247" max="10247" width="7.19921875" style="18" customWidth="1"/>
    <col min="10248" max="10248" width="8.19921875" style="18"/>
    <col min="10249" max="10249" width="7.19921875" style="18" customWidth="1"/>
    <col min="10250" max="10250" width="7.5" style="18" customWidth="1"/>
    <col min="10251" max="10251" width="8.19921875" style="18"/>
    <col min="10252" max="10252" width="8.19921875" style="18" customWidth="1"/>
    <col min="10253" max="10253" width="7.19921875" style="18" customWidth="1"/>
    <col min="10254" max="10254" width="7.59765625" style="18" customWidth="1"/>
    <col min="10255" max="10255" width="8.09765625" style="18" customWidth="1"/>
    <col min="10256" max="10256" width="0" style="18" hidden="1" customWidth="1"/>
    <col min="10257" max="10257" width="8.19921875" style="18"/>
    <col min="10258" max="10258" width="7.59765625" style="18" customWidth="1"/>
    <col min="10259" max="10260" width="8.19921875" style="18"/>
    <col min="10261" max="10261" width="0" style="18" hidden="1" customWidth="1"/>
    <col min="10262" max="10497" width="8.19921875" style="18"/>
    <col min="10498" max="10498" width="22.8984375" style="18" customWidth="1"/>
    <col min="10499" max="10499" width="10.8984375" style="18" customWidth="1"/>
    <col min="10500" max="10500" width="9.5" style="18" customWidth="1"/>
    <col min="10501" max="10502" width="8.19921875" style="18"/>
    <col min="10503" max="10503" width="7.19921875" style="18" customWidth="1"/>
    <col min="10504" max="10504" width="8.19921875" style="18"/>
    <col min="10505" max="10505" width="7.19921875" style="18" customWidth="1"/>
    <col min="10506" max="10506" width="7.5" style="18" customWidth="1"/>
    <col min="10507" max="10507" width="8.19921875" style="18"/>
    <col min="10508" max="10508" width="8.19921875" style="18" customWidth="1"/>
    <col min="10509" max="10509" width="7.19921875" style="18" customWidth="1"/>
    <col min="10510" max="10510" width="7.59765625" style="18" customWidth="1"/>
    <col min="10511" max="10511" width="8.09765625" style="18" customWidth="1"/>
    <col min="10512" max="10512" width="0" style="18" hidden="1" customWidth="1"/>
    <col min="10513" max="10513" width="8.19921875" style="18"/>
    <col min="10514" max="10514" width="7.59765625" style="18" customWidth="1"/>
    <col min="10515" max="10516" width="8.19921875" style="18"/>
    <col min="10517" max="10517" width="0" style="18" hidden="1" customWidth="1"/>
    <col min="10518" max="10753" width="8.19921875" style="18"/>
    <col min="10754" max="10754" width="22.8984375" style="18" customWidth="1"/>
    <col min="10755" max="10755" width="10.8984375" style="18" customWidth="1"/>
    <col min="10756" max="10756" width="9.5" style="18" customWidth="1"/>
    <col min="10757" max="10758" width="8.19921875" style="18"/>
    <col min="10759" max="10759" width="7.19921875" style="18" customWidth="1"/>
    <col min="10760" max="10760" width="8.19921875" style="18"/>
    <col min="10761" max="10761" width="7.19921875" style="18" customWidth="1"/>
    <col min="10762" max="10762" width="7.5" style="18" customWidth="1"/>
    <col min="10763" max="10763" width="8.19921875" style="18"/>
    <col min="10764" max="10764" width="8.19921875" style="18" customWidth="1"/>
    <col min="10765" max="10765" width="7.19921875" style="18" customWidth="1"/>
    <col min="10766" max="10766" width="7.59765625" style="18" customWidth="1"/>
    <col min="10767" max="10767" width="8.09765625" style="18" customWidth="1"/>
    <col min="10768" max="10768" width="0" style="18" hidden="1" customWidth="1"/>
    <col min="10769" max="10769" width="8.19921875" style="18"/>
    <col min="10770" max="10770" width="7.59765625" style="18" customWidth="1"/>
    <col min="10771" max="10772" width="8.19921875" style="18"/>
    <col min="10773" max="10773" width="0" style="18" hidden="1" customWidth="1"/>
    <col min="10774" max="11009" width="8.19921875" style="18"/>
    <col min="11010" max="11010" width="22.8984375" style="18" customWidth="1"/>
    <col min="11011" max="11011" width="10.8984375" style="18" customWidth="1"/>
    <col min="11012" max="11012" width="9.5" style="18" customWidth="1"/>
    <col min="11013" max="11014" width="8.19921875" style="18"/>
    <col min="11015" max="11015" width="7.19921875" style="18" customWidth="1"/>
    <col min="11016" max="11016" width="8.19921875" style="18"/>
    <col min="11017" max="11017" width="7.19921875" style="18" customWidth="1"/>
    <col min="11018" max="11018" width="7.5" style="18" customWidth="1"/>
    <col min="11019" max="11019" width="8.19921875" style="18"/>
    <col min="11020" max="11020" width="8.19921875" style="18" customWidth="1"/>
    <col min="11021" max="11021" width="7.19921875" style="18" customWidth="1"/>
    <col min="11022" max="11022" width="7.59765625" style="18" customWidth="1"/>
    <col min="11023" max="11023" width="8.09765625" style="18" customWidth="1"/>
    <col min="11024" max="11024" width="0" style="18" hidden="1" customWidth="1"/>
    <col min="11025" max="11025" width="8.19921875" style="18"/>
    <col min="11026" max="11026" width="7.59765625" style="18" customWidth="1"/>
    <col min="11027" max="11028" width="8.19921875" style="18"/>
    <col min="11029" max="11029" width="0" style="18" hidden="1" customWidth="1"/>
    <col min="11030" max="11265" width="8.19921875" style="18"/>
    <col min="11266" max="11266" width="22.8984375" style="18" customWidth="1"/>
    <col min="11267" max="11267" width="10.8984375" style="18" customWidth="1"/>
    <col min="11268" max="11268" width="9.5" style="18" customWidth="1"/>
    <col min="11269" max="11270" width="8.19921875" style="18"/>
    <col min="11271" max="11271" width="7.19921875" style="18" customWidth="1"/>
    <col min="11272" max="11272" width="8.19921875" style="18"/>
    <col min="11273" max="11273" width="7.19921875" style="18" customWidth="1"/>
    <col min="11274" max="11274" width="7.5" style="18" customWidth="1"/>
    <col min="11275" max="11275" width="8.19921875" style="18"/>
    <col min="11276" max="11276" width="8.19921875" style="18" customWidth="1"/>
    <col min="11277" max="11277" width="7.19921875" style="18" customWidth="1"/>
    <col min="11278" max="11278" width="7.59765625" style="18" customWidth="1"/>
    <col min="11279" max="11279" width="8.09765625" style="18" customWidth="1"/>
    <col min="11280" max="11280" width="0" style="18" hidden="1" customWidth="1"/>
    <col min="11281" max="11281" width="8.19921875" style="18"/>
    <col min="11282" max="11282" width="7.59765625" style="18" customWidth="1"/>
    <col min="11283" max="11284" width="8.19921875" style="18"/>
    <col min="11285" max="11285" width="0" style="18" hidden="1" customWidth="1"/>
    <col min="11286" max="11521" width="8.19921875" style="18"/>
    <col min="11522" max="11522" width="22.8984375" style="18" customWidth="1"/>
    <col min="11523" max="11523" width="10.8984375" style="18" customWidth="1"/>
    <col min="11524" max="11524" width="9.5" style="18" customWidth="1"/>
    <col min="11525" max="11526" width="8.19921875" style="18"/>
    <col min="11527" max="11527" width="7.19921875" style="18" customWidth="1"/>
    <col min="11528" max="11528" width="8.19921875" style="18"/>
    <col min="11529" max="11529" width="7.19921875" style="18" customWidth="1"/>
    <col min="11530" max="11530" width="7.5" style="18" customWidth="1"/>
    <col min="11531" max="11531" width="8.19921875" style="18"/>
    <col min="11532" max="11532" width="8.19921875" style="18" customWidth="1"/>
    <col min="11533" max="11533" width="7.19921875" style="18" customWidth="1"/>
    <col min="11534" max="11534" width="7.59765625" style="18" customWidth="1"/>
    <col min="11535" max="11535" width="8.09765625" style="18" customWidth="1"/>
    <col min="11536" max="11536" width="0" style="18" hidden="1" customWidth="1"/>
    <col min="11537" max="11537" width="8.19921875" style="18"/>
    <col min="11538" max="11538" width="7.59765625" style="18" customWidth="1"/>
    <col min="11539" max="11540" width="8.19921875" style="18"/>
    <col min="11541" max="11541" width="0" style="18" hidden="1" customWidth="1"/>
    <col min="11542" max="11777" width="8.19921875" style="18"/>
    <col min="11778" max="11778" width="22.8984375" style="18" customWidth="1"/>
    <col min="11779" max="11779" width="10.8984375" style="18" customWidth="1"/>
    <col min="11780" max="11780" width="9.5" style="18" customWidth="1"/>
    <col min="11781" max="11782" width="8.19921875" style="18"/>
    <col min="11783" max="11783" width="7.19921875" style="18" customWidth="1"/>
    <col min="11784" max="11784" width="8.19921875" style="18"/>
    <col min="11785" max="11785" width="7.19921875" style="18" customWidth="1"/>
    <col min="11786" max="11786" width="7.5" style="18" customWidth="1"/>
    <col min="11787" max="11787" width="8.19921875" style="18"/>
    <col min="11788" max="11788" width="8.19921875" style="18" customWidth="1"/>
    <col min="11789" max="11789" width="7.19921875" style="18" customWidth="1"/>
    <col min="11790" max="11790" width="7.59765625" style="18" customWidth="1"/>
    <col min="11791" max="11791" width="8.09765625" style="18" customWidth="1"/>
    <col min="11792" max="11792" width="0" style="18" hidden="1" customWidth="1"/>
    <col min="11793" max="11793" width="8.19921875" style="18"/>
    <col min="11794" max="11794" width="7.59765625" style="18" customWidth="1"/>
    <col min="11795" max="11796" width="8.19921875" style="18"/>
    <col min="11797" max="11797" width="0" style="18" hidden="1" customWidth="1"/>
    <col min="11798" max="12033" width="8.19921875" style="18"/>
    <col min="12034" max="12034" width="22.8984375" style="18" customWidth="1"/>
    <col min="12035" max="12035" width="10.8984375" style="18" customWidth="1"/>
    <col min="12036" max="12036" width="9.5" style="18" customWidth="1"/>
    <col min="12037" max="12038" width="8.19921875" style="18"/>
    <col min="12039" max="12039" width="7.19921875" style="18" customWidth="1"/>
    <col min="12040" max="12040" width="8.19921875" style="18"/>
    <col min="12041" max="12041" width="7.19921875" style="18" customWidth="1"/>
    <col min="12042" max="12042" width="7.5" style="18" customWidth="1"/>
    <col min="12043" max="12043" width="8.19921875" style="18"/>
    <col min="12044" max="12044" width="8.19921875" style="18" customWidth="1"/>
    <col min="12045" max="12045" width="7.19921875" style="18" customWidth="1"/>
    <col min="12046" max="12046" width="7.59765625" style="18" customWidth="1"/>
    <col min="12047" max="12047" width="8.09765625" style="18" customWidth="1"/>
    <col min="12048" max="12048" width="0" style="18" hidden="1" customWidth="1"/>
    <col min="12049" max="12049" width="8.19921875" style="18"/>
    <col min="12050" max="12050" width="7.59765625" style="18" customWidth="1"/>
    <col min="12051" max="12052" width="8.19921875" style="18"/>
    <col min="12053" max="12053" width="0" style="18" hidden="1" customWidth="1"/>
    <col min="12054" max="12289" width="8.19921875" style="18"/>
    <col min="12290" max="12290" width="22.8984375" style="18" customWidth="1"/>
    <col min="12291" max="12291" width="10.8984375" style="18" customWidth="1"/>
    <col min="12292" max="12292" width="9.5" style="18" customWidth="1"/>
    <col min="12293" max="12294" width="8.19921875" style="18"/>
    <col min="12295" max="12295" width="7.19921875" style="18" customWidth="1"/>
    <col min="12296" max="12296" width="8.19921875" style="18"/>
    <col min="12297" max="12297" width="7.19921875" style="18" customWidth="1"/>
    <col min="12298" max="12298" width="7.5" style="18" customWidth="1"/>
    <col min="12299" max="12299" width="8.19921875" style="18"/>
    <col min="12300" max="12300" width="8.19921875" style="18" customWidth="1"/>
    <col min="12301" max="12301" width="7.19921875" style="18" customWidth="1"/>
    <col min="12302" max="12302" width="7.59765625" style="18" customWidth="1"/>
    <col min="12303" max="12303" width="8.09765625" style="18" customWidth="1"/>
    <col min="12304" max="12304" width="0" style="18" hidden="1" customWidth="1"/>
    <col min="12305" max="12305" width="8.19921875" style="18"/>
    <col min="12306" max="12306" width="7.59765625" style="18" customWidth="1"/>
    <col min="12307" max="12308" width="8.19921875" style="18"/>
    <col min="12309" max="12309" width="0" style="18" hidden="1" customWidth="1"/>
    <col min="12310" max="12545" width="8.19921875" style="18"/>
    <col min="12546" max="12546" width="22.8984375" style="18" customWidth="1"/>
    <col min="12547" max="12547" width="10.8984375" style="18" customWidth="1"/>
    <col min="12548" max="12548" width="9.5" style="18" customWidth="1"/>
    <col min="12549" max="12550" width="8.19921875" style="18"/>
    <col min="12551" max="12551" width="7.19921875" style="18" customWidth="1"/>
    <col min="12552" max="12552" width="8.19921875" style="18"/>
    <col min="12553" max="12553" width="7.19921875" style="18" customWidth="1"/>
    <col min="12554" max="12554" width="7.5" style="18" customWidth="1"/>
    <col min="12555" max="12555" width="8.19921875" style="18"/>
    <col min="12556" max="12556" width="8.19921875" style="18" customWidth="1"/>
    <col min="12557" max="12557" width="7.19921875" style="18" customWidth="1"/>
    <col min="12558" max="12558" width="7.59765625" style="18" customWidth="1"/>
    <col min="12559" max="12559" width="8.09765625" style="18" customWidth="1"/>
    <col min="12560" max="12560" width="0" style="18" hidden="1" customWidth="1"/>
    <col min="12561" max="12561" width="8.19921875" style="18"/>
    <col min="12562" max="12562" width="7.59765625" style="18" customWidth="1"/>
    <col min="12563" max="12564" width="8.19921875" style="18"/>
    <col min="12565" max="12565" width="0" style="18" hidden="1" customWidth="1"/>
    <col min="12566" max="12801" width="8.19921875" style="18"/>
    <col min="12802" max="12802" width="22.8984375" style="18" customWidth="1"/>
    <col min="12803" max="12803" width="10.8984375" style="18" customWidth="1"/>
    <col min="12804" max="12804" width="9.5" style="18" customWidth="1"/>
    <col min="12805" max="12806" width="8.19921875" style="18"/>
    <col min="12807" max="12807" width="7.19921875" style="18" customWidth="1"/>
    <col min="12808" max="12808" width="8.19921875" style="18"/>
    <col min="12809" max="12809" width="7.19921875" style="18" customWidth="1"/>
    <col min="12810" max="12810" width="7.5" style="18" customWidth="1"/>
    <col min="12811" max="12811" width="8.19921875" style="18"/>
    <col min="12812" max="12812" width="8.19921875" style="18" customWidth="1"/>
    <col min="12813" max="12813" width="7.19921875" style="18" customWidth="1"/>
    <col min="12814" max="12814" width="7.59765625" style="18" customWidth="1"/>
    <col min="12815" max="12815" width="8.09765625" style="18" customWidth="1"/>
    <col min="12816" max="12816" width="0" style="18" hidden="1" customWidth="1"/>
    <col min="12817" max="12817" width="8.19921875" style="18"/>
    <col min="12818" max="12818" width="7.59765625" style="18" customWidth="1"/>
    <col min="12819" max="12820" width="8.19921875" style="18"/>
    <col min="12821" max="12821" width="0" style="18" hidden="1" customWidth="1"/>
    <col min="12822" max="13057" width="8.19921875" style="18"/>
    <col min="13058" max="13058" width="22.8984375" style="18" customWidth="1"/>
    <col min="13059" max="13059" width="10.8984375" style="18" customWidth="1"/>
    <col min="13060" max="13060" width="9.5" style="18" customWidth="1"/>
    <col min="13061" max="13062" width="8.19921875" style="18"/>
    <col min="13063" max="13063" width="7.19921875" style="18" customWidth="1"/>
    <col min="13064" max="13064" width="8.19921875" style="18"/>
    <col min="13065" max="13065" width="7.19921875" style="18" customWidth="1"/>
    <col min="13066" max="13066" width="7.5" style="18" customWidth="1"/>
    <col min="13067" max="13067" width="8.19921875" style="18"/>
    <col min="13068" max="13068" width="8.19921875" style="18" customWidth="1"/>
    <col min="13069" max="13069" width="7.19921875" style="18" customWidth="1"/>
    <col min="13070" max="13070" width="7.59765625" style="18" customWidth="1"/>
    <col min="13071" max="13071" width="8.09765625" style="18" customWidth="1"/>
    <col min="13072" max="13072" width="0" style="18" hidden="1" customWidth="1"/>
    <col min="13073" max="13073" width="8.19921875" style="18"/>
    <col min="13074" max="13074" width="7.59765625" style="18" customWidth="1"/>
    <col min="13075" max="13076" width="8.19921875" style="18"/>
    <col min="13077" max="13077" width="0" style="18" hidden="1" customWidth="1"/>
    <col min="13078" max="13313" width="8.19921875" style="18"/>
    <col min="13314" max="13314" width="22.8984375" style="18" customWidth="1"/>
    <col min="13315" max="13315" width="10.8984375" style="18" customWidth="1"/>
    <col min="13316" max="13316" width="9.5" style="18" customWidth="1"/>
    <col min="13317" max="13318" width="8.19921875" style="18"/>
    <col min="13319" max="13319" width="7.19921875" style="18" customWidth="1"/>
    <col min="13320" max="13320" width="8.19921875" style="18"/>
    <col min="13321" max="13321" width="7.19921875" style="18" customWidth="1"/>
    <col min="13322" max="13322" width="7.5" style="18" customWidth="1"/>
    <col min="13323" max="13323" width="8.19921875" style="18"/>
    <col min="13324" max="13324" width="8.19921875" style="18" customWidth="1"/>
    <col min="13325" max="13325" width="7.19921875" style="18" customWidth="1"/>
    <col min="13326" max="13326" width="7.59765625" style="18" customWidth="1"/>
    <col min="13327" max="13327" width="8.09765625" style="18" customWidth="1"/>
    <col min="13328" max="13328" width="0" style="18" hidden="1" customWidth="1"/>
    <col min="13329" max="13329" width="8.19921875" style="18"/>
    <col min="13330" max="13330" width="7.59765625" style="18" customWidth="1"/>
    <col min="13331" max="13332" width="8.19921875" style="18"/>
    <col min="13333" max="13333" width="0" style="18" hidden="1" customWidth="1"/>
    <col min="13334" max="13569" width="8.19921875" style="18"/>
    <col min="13570" max="13570" width="22.8984375" style="18" customWidth="1"/>
    <col min="13571" max="13571" width="10.8984375" style="18" customWidth="1"/>
    <col min="13572" max="13572" width="9.5" style="18" customWidth="1"/>
    <col min="13573" max="13574" width="8.19921875" style="18"/>
    <col min="13575" max="13575" width="7.19921875" style="18" customWidth="1"/>
    <col min="13576" max="13576" width="8.19921875" style="18"/>
    <col min="13577" max="13577" width="7.19921875" style="18" customWidth="1"/>
    <col min="13578" max="13578" width="7.5" style="18" customWidth="1"/>
    <col min="13579" max="13579" width="8.19921875" style="18"/>
    <col min="13580" max="13580" width="8.19921875" style="18" customWidth="1"/>
    <col min="13581" max="13581" width="7.19921875" style="18" customWidth="1"/>
    <col min="13582" max="13582" width="7.59765625" style="18" customWidth="1"/>
    <col min="13583" max="13583" width="8.09765625" style="18" customWidth="1"/>
    <col min="13584" max="13584" width="0" style="18" hidden="1" customWidth="1"/>
    <col min="13585" max="13585" width="8.19921875" style="18"/>
    <col min="13586" max="13586" width="7.59765625" style="18" customWidth="1"/>
    <col min="13587" max="13588" width="8.19921875" style="18"/>
    <col min="13589" max="13589" width="0" style="18" hidden="1" customWidth="1"/>
    <col min="13590" max="13825" width="8.19921875" style="18"/>
    <col min="13826" max="13826" width="22.8984375" style="18" customWidth="1"/>
    <col min="13827" max="13827" width="10.8984375" style="18" customWidth="1"/>
    <col min="13828" max="13828" width="9.5" style="18" customWidth="1"/>
    <col min="13829" max="13830" width="8.19921875" style="18"/>
    <col min="13831" max="13831" width="7.19921875" style="18" customWidth="1"/>
    <col min="13832" max="13832" width="8.19921875" style="18"/>
    <col min="13833" max="13833" width="7.19921875" style="18" customWidth="1"/>
    <col min="13834" max="13834" width="7.5" style="18" customWidth="1"/>
    <col min="13835" max="13835" width="8.19921875" style="18"/>
    <col min="13836" max="13836" width="8.19921875" style="18" customWidth="1"/>
    <col min="13837" max="13837" width="7.19921875" style="18" customWidth="1"/>
    <col min="13838" max="13838" width="7.59765625" style="18" customWidth="1"/>
    <col min="13839" max="13839" width="8.09765625" style="18" customWidth="1"/>
    <col min="13840" max="13840" width="0" style="18" hidden="1" customWidth="1"/>
    <col min="13841" max="13841" width="8.19921875" style="18"/>
    <col min="13842" max="13842" width="7.59765625" style="18" customWidth="1"/>
    <col min="13843" max="13844" width="8.19921875" style="18"/>
    <col min="13845" max="13845" width="0" style="18" hidden="1" customWidth="1"/>
    <col min="13846" max="14081" width="8.19921875" style="18"/>
    <col min="14082" max="14082" width="22.8984375" style="18" customWidth="1"/>
    <col min="14083" max="14083" width="10.8984375" style="18" customWidth="1"/>
    <col min="14084" max="14084" width="9.5" style="18" customWidth="1"/>
    <col min="14085" max="14086" width="8.19921875" style="18"/>
    <col min="14087" max="14087" width="7.19921875" style="18" customWidth="1"/>
    <col min="14088" max="14088" width="8.19921875" style="18"/>
    <col min="14089" max="14089" width="7.19921875" style="18" customWidth="1"/>
    <col min="14090" max="14090" width="7.5" style="18" customWidth="1"/>
    <col min="14091" max="14091" width="8.19921875" style="18"/>
    <col min="14092" max="14092" width="8.19921875" style="18" customWidth="1"/>
    <col min="14093" max="14093" width="7.19921875" style="18" customWidth="1"/>
    <col min="14094" max="14094" width="7.59765625" style="18" customWidth="1"/>
    <col min="14095" max="14095" width="8.09765625" style="18" customWidth="1"/>
    <col min="14096" max="14096" width="0" style="18" hidden="1" customWidth="1"/>
    <col min="14097" max="14097" width="8.19921875" style="18"/>
    <col min="14098" max="14098" width="7.59765625" style="18" customWidth="1"/>
    <col min="14099" max="14100" width="8.19921875" style="18"/>
    <col min="14101" max="14101" width="0" style="18" hidden="1" customWidth="1"/>
    <col min="14102" max="14337" width="8.19921875" style="18"/>
    <col min="14338" max="14338" width="22.8984375" style="18" customWidth="1"/>
    <col min="14339" max="14339" width="10.8984375" style="18" customWidth="1"/>
    <col min="14340" max="14340" width="9.5" style="18" customWidth="1"/>
    <col min="14341" max="14342" width="8.19921875" style="18"/>
    <col min="14343" max="14343" width="7.19921875" style="18" customWidth="1"/>
    <col min="14344" max="14344" width="8.19921875" style="18"/>
    <col min="14345" max="14345" width="7.19921875" style="18" customWidth="1"/>
    <col min="14346" max="14346" width="7.5" style="18" customWidth="1"/>
    <col min="14347" max="14347" width="8.19921875" style="18"/>
    <col min="14348" max="14348" width="8.19921875" style="18" customWidth="1"/>
    <col min="14349" max="14349" width="7.19921875" style="18" customWidth="1"/>
    <col min="14350" max="14350" width="7.59765625" style="18" customWidth="1"/>
    <col min="14351" max="14351" width="8.09765625" style="18" customWidth="1"/>
    <col min="14352" max="14352" width="0" style="18" hidden="1" customWidth="1"/>
    <col min="14353" max="14353" width="8.19921875" style="18"/>
    <col min="14354" max="14354" width="7.59765625" style="18" customWidth="1"/>
    <col min="14355" max="14356" width="8.19921875" style="18"/>
    <col min="14357" max="14357" width="0" style="18" hidden="1" customWidth="1"/>
    <col min="14358" max="14593" width="8.19921875" style="18"/>
    <col min="14594" max="14594" width="22.8984375" style="18" customWidth="1"/>
    <col min="14595" max="14595" width="10.8984375" style="18" customWidth="1"/>
    <col min="14596" max="14596" width="9.5" style="18" customWidth="1"/>
    <col min="14597" max="14598" width="8.19921875" style="18"/>
    <col min="14599" max="14599" width="7.19921875" style="18" customWidth="1"/>
    <col min="14600" max="14600" width="8.19921875" style="18"/>
    <col min="14601" max="14601" width="7.19921875" style="18" customWidth="1"/>
    <col min="14602" max="14602" width="7.5" style="18" customWidth="1"/>
    <col min="14603" max="14603" width="8.19921875" style="18"/>
    <col min="14604" max="14604" width="8.19921875" style="18" customWidth="1"/>
    <col min="14605" max="14605" width="7.19921875" style="18" customWidth="1"/>
    <col min="14606" max="14606" width="7.59765625" style="18" customWidth="1"/>
    <col min="14607" max="14607" width="8.09765625" style="18" customWidth="1"/>
    <col min="14608" max="14608" width="0" style="18" hidden="1" customWidth="1"/>
    <col min="14609" max="14609" width="8.19921875" style="18"/>
    <col min="14610" max="14610" width="7.59765625" style="18" customWidth="1"/>
    <col min="14611" max="14612" width="8.19921875" style="18"/>
    <col min="14613" max="14613" width="0" style="18" hidden="1" customWidth="1"/>
    <col min="14614" max="14849" width="8.19921875" style="18"/>
    <col min="14850" max="14850" width="22.8984375" style="18" customWidth="1"/>
    <col min="14851" max="14851" width="10.8984375" style="18" customWidth="1"/>
    <col min="14852" max="14852" width="9.5" style="18" customWidth="1"/>
    <col min="14853" max="14854" width="8.19921875" style="18"/>
    <col min="14855" max="14855" width="7.19921875" style="18" customWidth="1"/>
    <col min="14856" max="14856" width="8.19921875" style="18"/>
    <col min="14857" max="14857" width="7.19921875" style="18" customWidth="1"/>
    <col min="14858" max="14858" width="7.5" style="18" customWidth="1"/>
    <col min="14859" max="14859" width="8.19921875" style="18"/>
    <col min="14860" max="14860" width="8.19921875" style="18" customWidth="1"/>
    <col min="14861" max="14861" width="7.19921875" style="18" customWidth="1"/>
    <col min="14862" max="14862" width="7.59765625" style="18" customWidth="1"/>
    <col min="14863" max="14863" width="8.09765625" style="18" customWidth="1"/>
    <col min="14864" max="14864" width="0" style="18" hidden="1" customWidth="1"/>
    <col min="14865" max="14865" width="8.19921875" style="18"/>
    <col min="14866" max="14866" width="7.59765625" style="18" customWidth="1"/>
    <col min="14867" max="14868" width="8.19921875" style="18"/>
    <col min="14869" max="14869" width="0" style="18" hidden="1" customWidth="1"/>
    <col min="14870" max="15105" width="8.19921875" style="18"/>
    <col min="15106" max="15106" width="22.8984375" style="18" customWidth="1"/>
    <col min="15107" max="15107" width="10.8984375" style="18" customWidth="1"/>
    <col min="15108" max="15108" width="9.5" style="18" customWidth="1"/>
    <col min="15109" max="15110" width="8.19921875" style="18"/>
    <col min="15111" max="15111" width="7.19921875" style="18" customWidth="1"/>
    <col min="15112" max="15112" width="8.19921875" style="18"/>
    <col min="15113" max="15113" width="7.19921875" style="18" customWidth="1"/>
    <col min="15114" max="15114" width="7.5" style="18" customWidth="1"/>
    <col min="15115" max="15115" width="8.19921875" style="18"/>
    <col min="15116" max="15116" width="8.19921875" style="18" customWidth="1"/>
    <col min="15117" max="15117" width="7.19921875" style="18" customWidth="1"/>
    <col min="15118" max="15118" width="7.59765625" style="18" customWidth="1"/>
    <col min="15119" max="15119" width="8.09765625" style="18" customWidth="1"/>
    <col min="15120" max="15120" width="0" style="18" hidden="1" customWidth="1"/>
    <col min="15121" max="15121" width="8.19921875" style="18"/>
    <col min="15122" max="15122" width="7.59765625" style="18" customWidth="1"/>
    <col min="15123" max="15124" width="8.19921875" style="18"/>
    <col min="15125" max="15125" width="0" style="18" hidden="1" customWidth="1"/>
    <col min="15126" max="15361" width="8.19921875" style="18"/>
    <col min="15362" max="15362" width="22.8984375" style="18" customWidth="1"/>
    <col min="15363" max="15363" width="10.8984375" style="18" customWidth="1"/>
    <col min="15364" max="15364" width="9.5" style="18" customWidth="1"/>
    <col min="15365" max="15366" width="8.19921875" style="18"/>
    <col min="15367" max="15367" width="7.19921875" style="18" customWidth="1"/>
    <col min="15368" max="15368" width="8.19921875" style="18"/>
    <col min="15369" max="15369" width="7.19921875" style="18" customWidth="1"/>
    <col min="15370" max="15370" width="7.5" style="18" customWidth="1"/>
    <col min="15371" max="15371" width="8.19921875" style="18"/>
    <col min="15372" max="15372" width="8.19921875" style="18" customWidth="1"/>
    <col min="15373" max="15373" width="7.19921875" style="18" customWidth="1"/>
    <col min="15374" max="15374" width="7.59765625" style="18" customWidth="1"/>
    <col min="15375" max="15375" width="8.09765625" style="18" customWidth="1"/>
    <col min="15376" max="15376" width="0" style="18" hidden="1" customWidth="1"/>
    <col min="15377" max="15377" width="8.19921875" style="18"/>
    <col min="15378" max="15378" width="7.59765625" style="18" customWidth="1"/>
    <col min="15379" max="15380" width="8.19921875" style="18"/>
    <col min="15381" max="15381" width="0" style="18" hidden="1" customWidth="1"/>
    <col min="15382" max="15617" width="8.19921875" style="18"/>
    <col min="15618" max="15618" width="22.8984375" style="18" customWidth="1"/>
    <col min="15619" max="15619" width="10.8984375" style="18" customWidth="1"/>
    <col min="15620" max="15620" width="9.5" style="18" customWidth="1"/>
    <col min="15621" max="15622" width="8.19921875" style="18"/>
    <col min="15623" max="15623" width="7.19921875" style="18" customWidth="1"/>
    <col min="15624" max="15624" width="8.19921875" style="18"/>
    <col min="15625" max="15625" width="7.19921875" style="18" customWidth="1"/>
    <col min="15626" max="15626" width="7.5" style="18" customWidth="1"/>
    <col min="15627" max="15627" width="8.19921875" style="18"/>
    <col min="15628" max="15628" width="8.19921875" style="18" customWidth="1"/>
    <col min="15629" max="15629" width="7.19921875" style="18" customWidth="1"/>
    <col min="15630" max="15630" width="7.59765625" style="18" customWidth="1"/>
    <col min="15631" max="15631" width="8.09765625" style="18" customWidth="1"/>
    <col min="15632" max="15632" width="0" style="18" hidden="1" customWidth="1"/>
    <col min="15633" max="15633" width="8.19921875" style="18"/>
    <col min="15634" max="15634" width="7.59765625" style="18" customWidth="1"/>
    <col min="15635" max="15636" width="8.19921875" style="18"/>
    <col min="15637" max="15637" width="0" style="18" hidden="1" customWidth="1"/>
    <col min="15638" max="15873" width="8.19921875" style="18"/>
    <col min="15874" max="15874" width="22.8984375" style="18" customWidth="1"/>
    <col min="15875" max="15875" width="10.8984375" style="18" customWidth="1"/>
    <col min="15876" max="15876" width="9.5" style="18" customWidth="1"/>
    <col min="15877" max="15878" width="8.19921875" style="18"/>
    <col min="15879" max="15879" width="7.19921875" style="18" customWidth="1"/>
    <col min="15880" max="15880" width="8.19921875" style="18"/>
    <col min="15881" max="15881" width="7.19921875" style="18" customWidth="1"/>
    <col min="15882" max="15882" width="7.5" style="18" customWidth="1"/>
    <col min="15883" max="15883" width="8.19921875" style="18"/>
    <col min="15884" max="15884" width="8.19921875" style="18" customWidth="1"/>
    <col min="15885" max="15885" width="7.19921875" style="18" customWidth="1"/>
    <col min="15886" max="15886" width="7.59765625" style="18" customWidth="1"/>
    <col min="15887" max="15887" width="8.09765625" style="18" customWidth="1"/>
    <col min="15888" max="15888" width="0" style="18" hidden="1" customWidth="1"/>
    <col min="15889" max="15889" width="8.19921875" style="18"/>
    <col min="15890" max="15890" width="7.59765625" style="18" customWidth="1"/>
    <col min="15891" max="15892" width="8.19921875" style="18"/>
    <col min="15893" max="15893" width="0" style="18" hidden="1" customWidth="1"/>
    <col min="15894" max="16129" width="8.19921875" style="18"/>
    <col min="16130" max="16130" width="22.8984375" style="18" customWidth="1"/>
    <col min="16131" max="16131" width="10.8984375" style="18" customWidth="1"/>
    <col min="16132" max="16132" width="9.5" style="18" customWidth="1"/>
    <col min="16133" max="16134" width="8.19921875" style="18"/>
    <col min="16135" max="16135" width="7.19921875" style="18" customWidth="1"/>
    <col min="16136" max="16136" width="8.19921875" style="18"/>
    <col min="16137" max="16137" width="7.19921875" style="18" customWidth="1"/>
    <col min="16138" max="16138" width="7.5" style="18" customWidth="1"/>
    <col min="16139" max="16139" width="8.19921875" style="18"/>
    <col min="16140" max="16140" width="8.19921875" style="18" customWidth="1"/>
    <col min="16141" max="16141" width="7.19921875" style="18" customWidth="1"/>
    <col min="16142" max="16142" width="7.59765625" style="18" customWidth="1"/>
    <col min="16143" max="16143" width="8.09765625" style="18" customWidth="1"/>
    <col min="16144" max="16144" width="0" style="18" hidden="1" customWidth="1"/>
    <col min="16145" max="16145" width="8.19921875" style="18"/>
    <col min="16146" max="16146" width="7.59765625" style="18" customWidth="1"/>
    <col min="16147" max="16148" width="8.19921875" style="18"/>
    <col min="16149" max="16149" width="0" style="18" hidden="1" customWidth="1"/>
    <col min="16150" max="16384" width="8.19921875" style="18"/>
  </cols>
  <sheetData>
    <row r="1" spans="1:21" x14ac:dyDescent="0.3">
      <c r="A1" s="158" t="s">
        <v>3054</v>
      </c>
      <c r="U1" s="18">
        <v>2015</v>
      </c>
    </row>
    <row r="2" spans="1:21" x14ac:dyDescent="0.3">
      <c r="A2" s="347" t="s">
        <v>3082</v>
      </c>
      <c r="B2" s="347"/>
      <c r="C2" s="347"/>
      <c r="D2" s="347"/>
      <c r="E2" s="347"/>
      <c r="F2" s="347"/>
      <c r="G2" s="347"/>
      <c r="H2" s="347"/>
      <c r="I2" s="347"/>
      <c r="J2" s="347"/>
      <c r="K2" s="347"/>
      <c r="L2" s="347"/>
      <c r="M2" s="347"/>
      <c r="N2" s="347"/>
      <c r="O2" s="347"/>
      <c r="P2" s="347"/>
      <c r="Q2" s="347"/>
      <c r="R2" s="347"/>
      <c r="S2" s="347"/>
      <c r="T2" s="347"/>
    </row>
    <row r="3" spans="1:21" x14ac:dyDescent="0.3">
      <c r="A3" s="347" t="s">
        <v>193</v>
      </c>
      <c r="B3" s="347"/>
      <c r="C3" s="347"/>
      <c r="D3" s="347"/>
      <c r="E3" s="347"/>
      <c r="F3" s="347"/>
      <c r="G3" s="347"/>
      <c r="H3" s="347"/>
      <c r="I3" s="347"/>
      <c r="J3" s="347"/>
      <c r="K3" s="347"/>
      <c r="L3" s="347"/>
      <c r="M3" s="347"/>
      <c r="N3" s="347"/>
      <c r="O3" s="347"/>
      <c r="P3" s="347"/>
      <c r="Q3" s="347"/>
      <c r="R3" s="347"/>
      <c r="S3" s="347"/>
      <c r="T3" s="347"/>
    </row>
    <row r="4" spans="1:21" x14ac:dyDescent="0.3">
      <c r="A4" s="348"/>
      <c r="B4" s="348"/>
      <c r="C4" s="348"/>
      <c r="D4" s="348"/>
      <c r="E4" s="348"/>
      <c r="F4" s="348"/>
      <c r="G4" s="348"/>
      <c r="H4" s="348"/>
      <c r="I4" s="348"/>
      <c r="J4" s="348"/>
      <c r="K4" s="348"/>
      <c r="L4" s="348"/>
      <c r="M4" s="348"/>
      <c r="N4" s="348"/>
      <c r="O4" s="348"/>
      <c r="P4" s="348"/>
      <c r="Q4" s="348"/>
      <c r="R4" s="348"/>
      <c r="S4" s="348"/>
      <c r="T4" s="348"/>
    </row>
    <row r="5" spans="1:21" x14ac:dyDescent="0.3">
      <c r="A5" s="349" t="s">
        <v>0</v>
      </c>
      <c r="B5" s="349"/>
      <c r="C5" s="349"/>
      <c r="D5" s="349"/>
      <c r="E5" s="349"/>
      <c r="F5" s="349"/>
      <c r="G5" s="349"/>
      <c r="H5" s="349"/>
      <c r="I5" s="349"/>
      <c r="J5" s="349"/>
      <c r="K5" s="349"/>
      <c r="L5" s="349"/>
      <c r="M5" s="349"/>
      <c r="N5" s="349"/>
      <c r="O5" s="349"/>
      <c r="P5" s="349"/>
      <c r="Q5" s="349"/>
      <c r="R5" s="349"/>
      <c r="S5" s="349"/>
      <c r="T5" s="349"/>
    </row>
    <row r="6" spans="1:21" x14ac:dyDescent="0.3">
      <c r="A6" s="345" t="s">
        <v>1</v>
      </c>
      <c r="B6" s="345" t="s">
        <v>2</v>
      </c>
      <c r="C6" s="345" t="s">
        <v>3</v>
      </c>
      <c r="D6" s="345" t="s">
        <v>4</v>
      </c>
      <c r="E6" s="345" t="s">
        <v>201</v>
      </c>
      <c r="F6" s="345"/>
      <c r="G6" s="345"/>
      <c r="H6" s="345"/>
      <c r="I6" s="345"/>
      <c r="J6" s="345"/>
      <c r="K6" s="345"/>
      <c r="L6" s="345"/>
      <c r="M6" s="345"/>
      <c r="N6" s="345"/>
      <c r="O6" s="345"/>
      <c r="P6" s="345"/>
      <c r="Q6" s="345"/>
      <c r="R6" s="345"/>
      <c r="S6" s="345"/>
      <c r="T6" s="345"/>
    </row>
    <row r="7" spans="1:21" ht="39.6" x14ac:dyDescent="0.3">
      <c r="A7" s="345"/>
      <c r="B7" s="345"/>
      <c r="C7" s="345"/>
      <c r="D7" s="345"/>
      <c r="E7" s="20" t="s">
        <v>5</v>
      </c>
      <c r="F7" s="20" t="s">
        <v>6</v>
      </c>
      <c r="G7" s="20" t="s">
        <v>7</v>
      </c>
      <c r="H7" s="20" t="s">
        <v>8</v>
      </c>
      <c r="I7" s="20" t="s">
        <v>9</v>
      </c>
      <c r="J7" s="20" t="s">
        <v>10</v>
      </c>
      <c r="K7" s="20" t="s">
        <v>11</v>
      </c>
      <c r="L7" s="20" t="s">
        <v>12</v>
      </c>
      <c r="M7" s="20" t="s">
        <v>13</v>
      </c>
      <c r="N7" s="20" t="s">
        <v>14</v>
      </c>
      <c r="O7" s="20" t="s">
        <v>15</v>
      </c>
      <c r="P7" s="20" t="s">
        <v>16</v>
      </c>
      <c r="Q7" s="20" t="s">
        <v>17</v>
      </c>
      <c r="R7" s="20" t="s">
        <v>18</v>
      </c>
      <c r="S7" s="20" t="s">
        <v>19</v>
      </c>
      <c r="T7" s="20" t="s">
        <v>20</v>
      </c>
    </row>
    <row r="8" spans="1:21" s="1" customFormat="1" ht="26.4" x14ac:dyDescent="0.3">
      <c r="A8" s="2" t="s">
        <v>21</v>
      </c>
      <c r="B8" s="2" t="s">
        <v>22</v>
      </c>
      <c r="C8" s="2" t="s">
        <v>23</v>
      </c>
      <c r="D8" s="76" t="s">
        <v>202</v>
      </c>
      <c r="E8" s="77" t="s">
        <v>24</v>
      </c>
      <c r="F8" s="77" t="s">
        <v>25</v>
      </c>
      <c r="G8" s="77" t="s">
        <v>26</v>
      </c>
      <c r="H8" s="77" t="s">
        <v>27</v>
      </c>
      <c r="I8" s="77" t="s">
        <v>203</v>
      </c>
      <c r="J8" s="77" t="s">
        <v>28</v>
      </c>
      <c r="K8" s="77" t="s">
        <v>29</v>
      </c>
      <c r="L8" s="77" t="s">
        <v>204</v>
      </c>
      <c r="M8" s="77" t="s">
        <v>204</v>
      </c>
      <c r="N8" s="77" t="s">
        <v>30</v>
      </c>
      <c r="O8" s="77" t="s">
        <v>31</v>
      </c>
      <c r="P8" s="77" t="s">
        <v>32</v>
      </c>
      <c r="Q8" s="77" t="s">
        <v>33</v>
      </c>
      <c r="R8" s="77" t="s">
        <v>34</v>
      </c>
      <c r="S8" s="77" t="s">
        <v>35</v>
      </c>
      <c r="T8" s="77" t="s">
        <v>36</v>
      </c>
    </row>
    <row r="9" spans="1:21" s="24" customFormat="1" ht="26.4" x14ac:dyDescent="0.3">
      <c r="A9" s="19">
        <v>1</v>
      </c>
      <c r="B9" s="21" t="s">
        <v>205</v>
      </c>
      <c r="C9" s="19" t="s">
        <v>206</v>
      </c>
      <c r="D9" s="22">
        <v>1570.8135</v>
      </c>
      <c r="E9" s="23">
        <v>119.37</v>
      </c>
      <c r="F9" s="23">
        <v>44.83</v>
      </c>
      <c r="G9" s="23">
        <v>42.68</v>
      </c>
      <c r="H9" s="23">
        <v>54.741600000000005</v>
      </c>
      <c r="I9" s="23">
        <v>48.2</v>
      </c>
      <c r="J9" s="23">
        <v>72.61</v>
      </c>
      <c r="K9" s="23">
        <v>13.350000000000001</v>
      </c>
      <c r="L9" s="23">
        <v>237.77190000000002</v>
      </c>
      <c r="M9" s="23">
        <v>30.990000000000002</v>
      </c>
      <c r="N9" s="23">
        <v>206.19</v>
      </c>
      <c r="O9" s="23">
        <v>80.98</v>
      </c>
      <c r="P9" s="23">
        <v>0</v>
      </c>
      <c r="Q9" s="23">
        <v>238.58999999999997</v>
      </c>
      <c r="R9" s="23">
        <v>125.19999999999999</v>
      </c>
      <c r="S9" s="23">
        <v>183.63</v>
      </c>
      <c r="T9" s="23">
        <v>71.680000000000007</v>
      </c>
    </row>
    <row r="10" spans="1:21" x14ac:dyDescent="0.3">
      <c r="A10" s="16" t="s">
        <v>41</v>
      </c>
      <c r="B10" s="17" t="s">
        <v>42</v>
      </c>
      <c r="C10" s="16" t="s">
        <v>207</v>
      </c>
      <c r="D10" s="25">
        <v>297.52159999999998</v>
      </c>
      <c r="E10" s="26">
        <v>33.919999999999995</v>
      </c>
      <c r="F10" s="26">
        <v>4.91</v>
      </c>
      <c r="G10" s="26">
        <v>14.48</v>
      </c>
      <c r="H10" s="26">
        <v>18.261600000000001</v>
      </c>
      <c r="I10" s="26">
        <v>39.770000000000003</v>
      </c>
      <c r="J10" s="26">
        <v>32.659999999999997</v>
      </c>
      <c r="K10" s="26">
        <v>0.16</v>
      </c>
      <c r="L10" s="26">
        <v>20.21</v>
      </c>
      <c r="M10" s="26">
        <v>0.16</v>
      </c>
      <c r="N10" s="26">
        <v>0</v>
      </c>
      <c r="O10" s="26">
        <v>0.1</v>
      </c>
      <c r="P10" s="26">
        <v>0</v>
      </c>
      <c r="Q10" s="26">
        <v>59.739999999999995</v>
      </c>
      <c r="R10" s="26">
        <v>47.779999999999987</v>
      </c>
      <c r="S10" s="26">
        <v>25.369999999999997</v>
      </c>
      <c r="T10" s="26">
        <v>0</v>
      </c>
    </row>
    <row r="11" spans="1:21" x14ac:dyDescent="0.3">
      <c r="A11" s="16" t="s">
        <v>46</v>
      </c>
      <c r="B11" s="17" t="s">
        <v>47</v>
      </c>
      <c r="C11" s="16" t="s">
        <v>208</v>
      </c>
      <c r="D11" s="25">
        <v>519.26190000000008</v>
      </c>
      <c r="E11" s="26">
        <v>62.95</v>
      </c>
      <c r="F11" s="26">
        <v>10.050000000000001</v>
      </c>
      <c r="G11" s="26">
        <v>7.5</v>
      </c>
      <c r="H11" s="26">
        <v>24.48</v>
      </c>
      <c r="I11" s="26">
        <v>0.43</v>
      </c>
      <c r="J11" s="26">
        <v>14.95</v>
      </c>
      <c r="K11" s="26">
        <v>3.11</v>
      </c>
      <c r="L11" s="26">
        <v>51.6419</v>
      </c>
      <c r="M11" s="26">
        <v>27.82</v>
      </c>
      <c r="N11" s="26">
        <v>52</v>
      </c>
      <c r="O11" s="26">
        <v>16.88</v>
      </c>
      <c r="P11" s="26">
        <v>0</v>
      </c>
      <c r="Q11" s="26">
        <v>78.84</v>
      </c>
      <c r="R11" s="26">
        <v>64.92</v>
      </c>
      <c r="S11" s="26">
        <v>92.199999999999989</v>
      </c>
      <c r="T11" s="26">
        <v>11.49</v>
      </c>
    </row>
    <row r="12" spans="1:21" x14ac:dyDescent="0.3">
      <c r="A12" s="16" t="s">
        <v>49</v>
      </c>
      <c r="B12" s="17" t="s">
        <v>50</v>
      </c>
      <c r="C12" s="16" t="s">
        <v>209</v>
      </c>
      <c r="D12" s="25">
        <v>112.89</v>
      </c>
      <c r="E12" s="26">
        <v>2</v>
      </c>
      <c r="F12" s="26">
        <v>0</v>
      </c>
      <c r="G12" s="26">
        <v>7.2</v>
      </c>
      <c r="H12" s="26">
        <v>0</v>
      </c>
      <c r="I12" s="26">
        <v>7</v>
      </c>
      <c r="J12" s="26">
        <v>0</v>
      </c>
      <c r="K12" s="26">
        <v>1.8</v>
      </c>
      <c r="L12" s="26">
        <v>2.8099999999999996</v>
      </c>
      <c r="M12" s="26">
        <v>0.01</v>
      </c>
      <c r="N12" s="26">
        <v>52</v>
      </c>
      <c r="O12" s="26">
        <v>0</v>
      </c>
      <c r="P12" s="26">
        <v>0</v>
      </c>
      <c r="Q12" s="26">
        <v>4.2</v>
      </c>
      <c r="R12" s="26">
        <v>7</v>
      </c>
      <c r="S12" s="26">
        <v>14.870000000000001</v>
      </c>
      <c r="T12" s="26">
        <v>14</v>
      </c>
    </row>
    <row r="13" spans="1:21" x14ac:dyDescent="0.3">
      <c r="A13" s="16" t="s">
        <v>52</v>
      </c>
      <c r="B13" s="17" t="s">
        <v>56</v>
      </c>
      <c r="C13" s="16" t="s">
        <v>211</v>
      </c>
      <c r="D13" s="25">
        <v>0</v>
      </c>
      <c r="E13" s="26">
        <v>0</v>
      </c>
      <c r="F13" s="26">
        <v>0</v>
      </c>
      <c r="G13" s="26">
        <v>0</v>
      </c>
      <c r="H13" s="26">
        <v>0</v>
      </c>
      <c r="I13" s="26">
        <v>0</v>
      </c>
      <c r="J13" s="26">
        <v>0</v>
      </c>
      <c r="K13" s="26">
        <v>0</v>
      </c>
      <c r="L13" s="26">
        <v>0</v>
      </c>
      <c r="M13" s="26">
        <v>0</v>
      </c>
      <c r="N13" s="26">
        <v>0</v>
      </c>
      <c r="O13" s="26">
        <v>0</v>
      </c>
      <c r="P13" s="26">
        <v>0</v>
      </c>
      <c r="Q13" s="26">
        <v>0</v>
      </c>
      <c r="R13" s="26">
        <v>0</v>
      </c>
      <c r="S13" s="26">
        <v>0</v>
      </c>
      <c r="T13" s="26">
        <v>0</v>
      </c>
    </row>
    <row r="14" spans="1:21" x14ac:dyDescent="0.3">
      <c r="A14" s="16" t="s">
        <v>55</v>
      </c>
      <c r="B14" s="17" t="s">
        <v>53</v>
      </c>
      <c r="C14" s="16" t="s">
        <v>210</v>
      </c>
      <c r="D14" s="25">
        <v>0.18</v>
      </c>
      <c r="E14" s="26">
        <v>0</v>
      </c>
      <c r="F14" s="26">
        <v>0</v>
      </c>
      <c r="G14" s="26">
        <v>0</v>
      </c>
      <c r="H14" s="26">
        <v>0</v>
      </c>
      <c r="I14" s="26">
        <v>0</v>
      </c>
      <c r="J14" s="26">
        <v>0</v>
      </c>
      <c r="K14" s="26">
        <v>0</v>
      </c>
      <c r="L14" s="26">
        <v>0.18</v>
      </c>
      <c r="M14" s="26">
        <v>0</v>
      </c>
      <c r="N14" s="26">
        <v>0</v>
      </c>
      <c r="O14" s="26">
        <v>0</v>
      </c>
      <c r="P14" s="26">
        <v>0</v>
      </c>
      <c r="Q14" s="26">
        <v>0</v>
      </c>
      <c r="R14" s="26">
        <v>0</v>
      </c>
      <c r="S14" s="26">
        <v>0</v>
      </c>
      <c r="T14" s="26">
        <v>0</v>
      </c>
    </row>
    <row r="15" spans="1:21" x14ac:dyDescent="0.3">
      <c r="A15" s="16" t="s">
        <v>58</v>
      </c>
      <c r="B15" s="17" t="s">
        <v>59</v>
      </c>
      <c r="C15" s="16" t="s">
        <v>212</v>
      </c>
      <c r="D15" s="25">
        <v>637.46000000000015</v>
      </c>
      <c r="E15" s="26">
        <v>20.5</v>
      </c>
      <c r="F15" s="26">
        <v>29.87</v>
      </c>
      <c r="G15" s="26">
        <v>10</v>
      </c>
      <c r="H15" s="26">
        <v>12</v>
      </c>
      <c r="I15" s="26">
        <v>1</v>
      </c>
      <c r="J15" s="26">
        <v>25</v>
      </c>
      <c r="K15" s="26">
        <v>8.2800000000000011</v>
      </c>
      <c r="L15" s="26">
        <v>162.93</v>
      </c>
      <c r="M15" s="26">
        <v>3</v>
      </c>
      <c r="N15" s="26">
        <v>102.19</v>
      </c>
      <c r="O15" s="26">
        <v>64</v>
      </c>
      <c r="P15" s="26">
        <v>0</v>
      </c>
      <c r="Q15" s="26">
        <v>95.81</v>
      </c>
      <c r="R15" s="26">
        <v>5.5</v>
      </c>
      <c r="S15" s="26">
        <v>51.190000000000005</v>
      </c>
      <c r="T15" s="26">
        <v>46.190000000000005</v>
      </c>
    </row>
    <row r="16" spans="1:21" ht="26.4" x14ac:dyDescent="0.3">
      <c r="A16" s="16" t="s">
        <v>213</v>
      </c>
      <c r="B16" s="28" t="s">
        <v>61</v>
      </c>
      <c r="C16" s="27" t="s">
        <v>214</v>
      </c>
      <c r="D16" s="25"/>
      <c r="E16" s="26"/>
      <c r="F16" s="26"/>
      <c r="G16" s="26"/>
      <c r="H16" s="26"/>
      <c r="I16" s="26"/>
      <c r="J16" s="26"/>
      <c r="K16" s="26"/>
      <c r="L16" s="26"/>
      <c r="M16" s="26"/>
      <c r="N16" s="26"/>
      <c r="O16" s="26"/>
      <c r="P16" s="26"/>
      <c r="Q16" s="26"/>
      <c r="R16" s="26"/>
      <c r="S16" s="26"/>
      <c r="T16" s="26"/>
    </row>
    <row r="17" spans="1:20" x14ac:dyDescent="0.3">
      <c r="A17" s="16" t="s">
        <v>63</v>
      </c>
      <c r="B17" s="17" t="s">
        <v>64</v>
      </c>
      <c r="C17" s="16" t="s">
        <v>215</v>
      </c>
      <c r="D17" s="25">
        <v>3.5</v>
      </c>
      <c r="E17" s="26">
        <v>0</v>
      </c>
      <c r="F17" s="26">
        <v>0</v>
      </c>
      <c r="G17" s="26">
        <v>3.5</v>
      </c>
      <c r="H17" s="26">
        <v>0</v>
      </c>
      <c r="I17" s="26">
        <v>0</v>
      </c>
      <c r="J17" s="26">
        <v>0</v>
      </c>
      <c r="K17" s="26">
        <v>0</v>
      </c>
      <c r="L17" s="26">
        <v>0</v>
      </c>
      <c r="M17" s="26">
        <v>0</v>
      </c>
      <c r="N17" s="26">
        <v>0</v>
      </c>
      <c r="O17" s="26">
        <v>0</v>
      </c>
      <c r="P17" s="26">
        <v>0</v>
      </c>
      <c r="Q17" s="26">
        <v>0</v>
      </c>
      <c r="R17" s="26">
        <v>0</v>
      </c>
      <c r="S17" s="26">
        <v>0</v>
      </c>
      <c r="T17" s="26">
        <v>0</v>
      </c>
    </row>
    <row r="18" spans="1:20" x14ac:dyDescent="0.3">
      <c r="A18" s="16" t="s">
        <v>66</v>
      </c>
      <c r="B18" s="65" t="s">
        <v>3055</v>
      </c>
      <c r="C18" s="407" t="s">
        <v>3056</v>
      </c>
      <c r="D18" s="25"/>
      <c r="E18" s="26"/>
      <c r="F18" s="26"/>
      <c r="G18" s="26"/>
      <c r="H18" s="26"/>
      <c r="I18" s="26"/>
      <c r="J18" s="26"/>
      <c r="K18" s="26"/>
      <c r="L18" s="26"/>
      <c r="M18" s="26"/>
      <c r="N18" s="26"/>
      <c r="O18" s="26"/>
      <c r="P18" s="26"/>
      <c r="Q18" s="26"/>
      <c r="R18" s="26"/>
      <c r="S18" s="26"/>
      <c r="T18" s="26"/>
    </row>
    <row r="19" spans="1:20" x14ac:dyDescent="0.3">
      <c r="A19" s="16" t="s">
        <v>69</v>
      </c>
      <c r="B19" s="17" t="s">
        <v>67</v>
      </c>
      <c r="C19" s="16" t="s">
        <v>216</v>
      </c>
      <c r="D19" s="25">
        <v>0</v>
      </c>
      <c r="E19" s="26">
        <v>0</v>
      </c>
      <c r="F19" s="26">
        <v>0</v>
      </c>
      <c r="G19" s="26">
        <v>0</v>
      </c>
      <c r="H19" s="26">
        <v>0</v>
      </c>
      <c r="I19" s="26">
        <v>0</v>
      </c>
      <c r="J19" s="26">
        <v>0</v>
      </c>
      <c r="K19" s="26">
        <v>0</v>
      </c>
      <c r="L19" s="26">
        <v>0</v>
      </c>
      <c r="M19" s="26">
        <v>0</v>
      </c>
      <c r="N19" s="26">
        <v>0</v>
      </c>
      <c r="O19" s="26">
        <v>0</v>
      </c>
      <c r="P19" s="26">
        <v>0</v>
      </c>
      <c r="Q19" s="26">
        <v>0</v>
      </c>
      <c r="R19" s="26">
        <v>0</v>
      </c>
      <c r="S19" s="26">
        <v>0</v>
      </c>
      <c r="T19" s="26">
        <v>0</v>
      </c>
    </row>
    <row r="20" spans="1:20" x14ac:dyDescent="0.3">
      <c r="A20" s="16" t="s">
        <v>3057</v>
      </c>
      <c r="B20" s="17" t="s">
        <v>70</v>
      </c>
      <c r="C20" s="16" t="s">
        <v>217</v>
      </c>
      <c r="D20" s="25">
        <v>0</v>
      </c>
      <c r="E20" s="26">
        <v>0</v>
      </c>
      <c r="F20" s="26">
        <v>0</v>
      </c>
      <c r="G20" s="26">
        <v>0</v>
      </c>
      <c r="H20" s="26">
        <v>0</v>
      </c>
      <c r="I20" s="26">
        <v>0</v>
      </c>
      <c r="J20" s="26">
        <v>0</v>
      </c>
      <c r="K20" s="26">
        <v>0</v>
      </c>
      <c r="L20" s="26">
        <v>0</v>
      </c>
      <c r="M20" s="26">
        <v>0</v>
      </c>
      <c r="N20" s="26">
        <v>0</v>
      </c>
      <c r="O20" s="26">
        <v>0</v>
      </c>
      <c r="P20" s="26">
        <v>0</v>
      </c>
      <c r="Q20" s="26">
        <v>0</v>
      </c>
      <c r="R20" s="26">
        <v>0</v>
      </c>
      <c r="S20" s="26">
        <v>0</v>
      </c>
      <c r="T20" s="26">
        <v>0</v>
      </c>
    </row>
    <row r="21" spans="1:20" s="24" customFormat="1" ht="39.6" x14ac:dyDescent="0.3">
      <c r="A21" s="19">
        <v>2</v>
      </c>
      <c r="B21" s="21" t="s">
        <v>218</v>
      </c>
      <c r="C21" s="19"/>
      <c r="D21" s="22">
        <v>0</v>
      </c>
      <c r="E21" s="23">
        <v>0</v>
      </c>
      <c r="F21" s="23">
        <v>0</v>
      </c>
      <c r="G21" s="23">
        <v>0</v>
      </c>
      <c r="H21" s="23">
        <v>0</v>
      </c>
      <c r="I21" s="23">
        <v>0</v>
      </c>
      <c r="J21" s="23">
        <v>0</v>
      </c>
      <c r="K21" s="23">
        <v>0</v>
      </c>
      <c r="L21" s="23">
        <v>0</v>
      </c>
      <c r="M21" s="23">
        <v>0</v>
      </c>
      <c r="N21" s="23">
        <v>0</v>
      </c>
      <c r="O21" s="23">
        <v>0</v>
      </c>
      <c r="P21" s="23">
        <v>0</v>
      </c>
      <c r="Q21" s="23">
        <v>0</v>
      </c>
      <c r="R21" s="23">
        <v>0</v>
      </c>
      <c r="S21" s="23">
        <v>0</v>
      </c>
      <c r="T21" s="23">
        <v>0</v>
      </c>
    </row>
    <row r="22" spans="1:20" x14ac:dyDescent="0.3">
      <c r="A22" s="16"/>
      <c r="B22" s="28" t="s">
        <v>219</v>
      </c>
      <c r="C22" s="16"/>
      <c r="D22" s="25">
        <v>0</v>
      </c>
      <c r="E22" s="29"/>
      <c r="F22" s="29"/>
      <c r="G22" s="29"/>
      <c r="H22" s="29"/>
      <c r="I22" s="29"/>
      <c r="J22" s="29"/>
      <c r="K22" s="29"/>
      <c r="L22" s="29"/>
      <c r="M22" s="29"/>
      <c r="N22" s="29"/>
      <c r="O22" s="29"/>
      <c r="P22" s="29"/>
      <c r="Q22" s="29"/>
      <c r="R22" s="29"/>
      <c r="S22" s="29"/>
      <c r="T22" s="29"/>
    </row>
    <row r="23" spans="1:20" ht="46.8" x14ac:dyDescent="0.3">
      <c r="A23" s="407" t="s">
        <v>74</v>
      </c>
      <c r="B23" s="65" t="s">
        <v>3058</v>
      </c>
      <c r="C23" s="407" t="s">
        <v>3059</v>
      </c>
      <c r="D23" s="22">
        <v>0</v>
      </c>
      <c r="E23" s="22">
        <v>0</v>
      </c>
      <c r="F23" s="22">
        <v>0</v>
      </c>
      <c r="G23" s="22">
        <v>0</v>
      </c>
      <c r="H23" s="22">
        <v>0</v>
      </c>
      <c r="I23" s="22">
        <v>0</v>
      </c>
      <c r="J23" s="22">
        <v>0</v>
      </c>
      <c r="K23" s="22">
        <v>0</v>
      </c>
      <c r="L23" s="22">
        <v>0</v>
      </c>
      <c r="M23" s="22">
        <v>0</v>
      </c>
      <c r="N23" s="22">
        <v>0</v>
      </c>
      <c r="O23" s="22">
        <v>0</v>
      </c>
      <c r="P23" s="22">
        <v>0</v>
      </c>
      <c r="Q23" s="22">
        <v>0</v>
      </c>
      <c r="R23" s="22">
        <v>0</v>
      </c>
      <c r="S23" s="22">
        <v>0</v>
      </c>
      <c r="T23" s="22">
        <v>0</v>
      </c>
    </row>
    <row r="24" spans="1:20" ht="46.8" x14ac:dyDescent="0.3">
      <c r="A24" s="407" t="s">
        <v>77</v>
      </c>
      <c r="B24" s="65" t="s">
        <v>3060</v>
      </c>
      <c r="C24" s="407" t="s">
        <v>3061</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row>
    <row r="25" spans="1:20" ht="46.8" x14ac:dyDescent="0.3">
      <c r="A25" s="407" t="s">
        <v>80</v>
      </c>
      <c r="B25" s="65" t="s">
        <v>3062</v>
      </c>
      <c r="C25" s="407" t="s">
        <v>3063</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row>
    <row r="26" spans="1:20" ht="46.8" x14ac:dyDescent="0.3">
      <c r="A26" s="407" t="s">
        <v>83</v>
      </c>
      <c r="B26" s="65" t="s">
        <v>3064</v>
      </c>
      <c r="C26" s="407" t="s">
        <v>3065</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row>
    <row r="27" spans="1:20" ht="78" x14ac:dyDescent="0.3">
      <c r="A27" s="413">
        <v>3</v>
      </c>
      <c r="B27" s="414" t="s">
        <v>3066</v>
      </c>
      <c r="C27" s="413" t="s">
        <v>3067</v>
      </c>
      <c r="D27" s="22">
        <v>0</v>
      </c>
      <c r="E27" s="22">
        <v>0</v>
      </c>
      <c r="F27" s="22">
        <v>0</v>
      </c>
      <c r="G27" s="22">
        <v>0</v>
      </c>
      <c r="H27" s="22">
        <v>0</v>
      </c>
      <c r="I27" s="22">
        <v>0</v>
      </c>
      <c r="J27" s="22">
        <v>0</v>
      </c>
      <c r="K27" s="22">
        <v>0</v>
      </c>
      <c r="L27" s="22">
        <v>0</v>
      </c>
      <c r="M27" s="22">
        <v>0</v>
      </c>
      <c r="N27" s="22">
        <v>0</v>
      </c>
      <c r="O27" s="22">
        <v>0</v>
      </c>
      <c r="P27" s="22">
        <v>0</v>
      </c>
      <c r="Q27" s="22">
        <v>0</v>
      </c>
      <c r="R27" s="22">
        <v>0</v>
      </c>
      <c r="S27" s="22">
        <v>0</v>
      </c>
      <c r="T27" s="22">
        <v>0</v>
      </c>
    </row>
    <row r="28" spans="1:20" ht="46.8" x14ac:dyDescent="0.3">
      <c r="A28" s="413">
        <v>4</v>
      </c>
      <c r="B28" s="414" t="s">
        <v>3068</v>
      </c>
      <c r="C28" s="413" t="s">
        <v>213</v>
      </c>
      <c r="D28" s="22">
        <v>1.6</v>
      </c>
      <c r="E28" s="23">
        <v>0</v>
      </c>
      <c r="F28" s="23">
        <v>0</v>
      </c>
      <c r="G28" s="23">
        <v>0</v>
      </c>
      <c r="H28" s="23">
        <v>1.3</v>
      </c>
      <c r="I28" s="23">
        <v>0</v>
      </c>
      <c r="J28" s="23">
        <v>0</v>
      </c>
      <c r="K28" s="23">
        <v>0</v>
      </c>
      <c r="L28" s="23">
        <v>0.3</v>
      </c>
      <c r="M28" s="23">
        <v>0</v>
      </c>
      <c r="N28" s="23">
        <v>0</v>
      </c>
      <c r="O28" s="23">
        <v>0</v>
      </c>
      <c r="P28" s="23">
        <v>0</v>
      </c>
      <c r="Q28" s="23">
        <v>0</v>
      </c>
      <c r="R28" s="23">
        <v>0</v>
      </c>
      <c r="S28" s="23">
        <v>0</v>
      </c>
      <c r="T28" s="23">
        <v>0</v>
      </c>
    </row>
    <row r="29" spans="1:20" x14ac:dyDescent="0.3">
      <c r="A29" s="415" t="s">
        <v>213</v>
      </c>
      <c r="B29" s="416" t="s">
        <v>219</v>
      </c>
      <c r="C29" s="415" t="s">
        <v>213</v>
      </c>
      <c r="D29" s="25"/>
      <c r="E29" s="29"/>
      <c r="F29" s="29"/>
      <c r="G29" s="29"/>
      <c r="H29" s="29"/>
      <c r="I29" s="29"/>
      <c r="J29" s="29"/>
      <c r="K29" s="29"/>
      <c r="L29" s="29"/>
      <c r="M29" s="29"/>
      <c r="N29" s="29"/>
      <c r="O29" s="29"/>
      <c r="P29" s="29"/>
      <c r="Q29" s="29"/>
      <c r="R29" s="29"/>
      <c r="S29" s="29"/>
      <c r="T29" s="29"/>
    </row>
    <row r="30" spans="1:20" ht="109.2" x14ac:dyDescent="0.3">
      <c r="A30" s="407" t="s">
        <v>3069</v>
      </c>
      <c r="B30" s="65" t="s">
        <v>3070</v>
      </c>
      <c r="C30" s="407" t="s">
        <v>3071</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row>
    <row r="31" spans="1:20" ht="46.8" x14ac:dyDescent="0.3">
      <c r="A31" s="407" t="s">
        <v>3072</v>
      </c>
      <c r="B31" s="65" t="s">
        <v>220</v>
      </c>
      <c r="C31" s="407" t="s">
        <v>3073</v>
      </c>
      <c r="D31" s="22">
        <v>1.6</v>
      </c>
      <c r="E31" s="23">
        <v>0</v>
      </c>
      <c r="F31" s="23">
        <v>0</v>
      </c>
      <c r="G31" s="23">
        <v>0</v>
      </c>
      <c r="H31" s="23">
        <v>1.3</v>
      </c>
      <c r="I31" s="23">
        <v>0</v>
      </c>
      <c r="J31" s="23">
        <v>0</v>
      </c>
      <c r="K31" s="23">
        <v>0</v>
      </c>
      <c r="L31" s="23">
        <v>0.3</v>
      </c>
      <c r="M31" s="23">
        <v>0</v>
      </c>
      <c r="N31" s="23">
        <v>0</v>
      </c>
      <c r="O31" s="23">
        <v>0</v>
      </c>
      <c r="P31" s="23">
        <v>0</v>
      </c>
      <c r="Q31" s="23">
        <v>0</v>
      </c>
      <c r="R31" s="23">
        <v>0</v>
      </c>
      <c r="S31" s="23">
        <v>0</v>
      </c>
      <c r="T31" s="23">
        <v>0</v>
      </c>
    </row>
    <row r="32" spans="1:20" ht="62.4" x14ac:dyDescent="0.3">
      <c r="A32" s="407" t="s">
        <v>3074</v>
      </c>
      <c r="B32" s="65" t="s">
        <v>3075</v>
      </c>
      <c r="C32" s="407" t="s">
        <v>3076</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row>
    <row r="33" spans="1:20" ht="78" x14ac:dyDescent="0.3">
      <c r="A33" s="407" t="s">
        <v>3077</v>
      </c>
      <c r="B33" s="65" t="s">
        <v>3078</v>
      </c>
      <c r="C33" s="407" t="s">
        <v>3076</v>
      </c>
      <c r="D33" s="22">
        <v>0</v>
      </c>
      <c r="E33" s="22">
        <v>0</v>
      </c>
      <c r="F33" s="22">
        <v>0</v>
      </c>
      <c r="G33" s="22">
        <v>0</v>
      </c>
      <c r="H33" s="22">
        <v>0</v>
      </c>
      <c r="I33" s="22">
        <v>0</v>
      </c>
      <c r="J33" s="22">
        <v>0</v>
      </c>
      <c r="K33" s="22">
        <v>0</v>
      </c>
      <c r="L33" s="22">
        <v>0</v>
      </c>
      <c r="M33" s="22">
        <v>0</v>
      </c>
      <c r="N33" s="22">
        <v>0</v>
      </c>
      <c r="O33" s="22">
        <v>0</v>
      </c>
      <c r="P33" s="22">
        <v>0</v>
      </c>
      <c r="Q33" s="22">
        <v>0</v>
      </c>
      <c r="R33" s="22">
        <v>0</v>
      </c>
      <c r="S33" s="22">
        <v>0</v>
      </c>
      <c r="T33" s="22">
        <v>0</v>
      </c>
    </row>
    <row r="34" spans="1:20" ht="78" x14ac:dyDescent="0.3">
      <c r="A34" s="407" t="s">
        <v>3079</v>
      </c>
      <c r="B34" s="65" t="s">
        <v>3080</v>
      </c>
      <c r="C34" s="407" t="s">
        <v>3081</v>
      </c>
      <c r="D34" s="22">
        <v>0</v>
      </c>
      <c r="E34" s="22">
        <v>0</v>
      </c>
      <c r="F34" s="22">
        <v>0</v>
      </c>
      <c r="G34" s="22">
        <v>0</v>
      </c>
      <c r="H34" s="22">
        <v>0</v>
      </c>
      <c r="I34" s="22">
        <v>0</v>
      </c>
      <c r="J34" s="22">
        <v>0</v>
      </c>
      <c r="K34" s="22">
        <v>0</v>
      </c>
      <c r="L34" s="22">
        <v>0</v>
      </c>
      <c r="M34" s="22">
        <v>0</v>
      </c>
      <c r="N34" s="22">
        <v>0</v>
      </c>
      <c r="O34" s="22">
        <v>0</v>
      </c>
      <c r="P34" s="22">
        <v>0</v>
      </c>
      <c r="Q34" s="22">
        <v>0</v>
      </c>
      <c r="R34" s="22">
        <v>0</v>
      </c>
      <c r="S34" s="22">
        <v>0</v>
      </c>
      <c r="T34" s="22">
        <v>0</v>
      </c>
    </row>
  </sheetData>
  <mergeCells count="9">
    <mergeCell ref="A2:T2"/>
    <mergeCell ref="A3:T3"/>
    <mergeCell ref="A4:T4"/>
    <mergeCell ref="A5:T5"/>
    <mergeCell ref="A6:A7"/>
    <mergeCell ref="B6:B7"/>
    <mergeCell ref="C6:C7"/>
    <mergeCell ref="D6:D7"/>
    <mergeCell ref="E6:T6"/>
  </mergeCells>
  <conditionalFormatting sqref="E7:T7">
    <cfRule type="cellIs" dxfId="2" priority="1" stopIfTrue="1" operator="lessThan">
      <formula>0</formula>
    </cfRule>
  </conditionalFormatting>
  <pageMargins left="1.01" right="0.39" top="0.46" bottom="0.47"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0"/>
  <sheetViews>
    <sheetView topLeftCell="A20" zoomScale="40" zoomScaleNormal="40" workbookViewId="0">
      <selection activeCell="J35" sqref="J35"/>
    </sheetView>
  </sheetViews>
  <sheetFormatPr defaultColWidth="8.19921875" defaultRowHeight="10.199999999999999" x14ac:dyDescent="0.3"/>
  <cols>
    <col min="1" max="1" width="4.5" style="88" customWidth="1"/>
    <col min="2" max="2" width="9.8984375" style="88" customWidth="1"/>
    <col min="3" max="3" width="5.69921875" style="88" customWidth="1"/>
    <col min="4" max="4" width="10" style="89" customWidth="1"/>
    <col min="5" max="5" width="4.3984375" style="89" hidden="1" customWidth="1"/>
    <col min="6" max="7" width="8.5" style="89" bestFit="1" customWidth="1"/>
    <col min="8" max="8" width="9.19921875" style="89" bestFit="1" customWidth="1"/>
    <col min="9" max="10" width="8.5" style="89" bestFit="1" customWidth="1"/>
    <col min="11" max="11" width="5.09765625" style="89" bestFit="1" customWidth="1"/>
    <col min="12" max="12" width="7.69921875" style="89" customWidth="1"/>
    <col min="13" max="13" width="7.19921875" style="89" bestFit="1" customWidth="1"/>
    <col min="14" max="14" width="5.09765625" style="89" bestFit="1" customWidth="1"/>
    <col min="15" max="15" width="5.69921875" style="89" bestFit="1" customWidth="1"/>
    <col min="16" max="16" width="7.19921875" style="89" hidden="1" customWidth="1"/>
    <col min="17" max="17" width="6.59765625" style="90" bestFit="1" customWidth="1"/>
    <col min="18" max="18" width="6.59765625" style="89" bestFit="1" customWidth="1"/>
    <col min="19" max="20" width="5.09765625" style="89" bestFit="1" customWidth="1"/>
    <col min="21" max="21" width="6.59765625" style="89" bestFit="1" customWidth="1"/>
    <col min="22" max="23" width="7.19921875" style="89" bestFit="1" customWidth="1"/>
    <col min="24" max="24" width="6.59765625" style="89" bestFit="1" customWidth="1"/>
    <col min="25" max="25" width="8.5" style="89" hidden="1" customWidth="1"/>
    <col min="26" max="26" width="8.5" style="89" bestFit="1" customWidth="1"/>
    <col min="27" max="27" width="7.19921875" style="89" bestFit="1" customWidth="1"/>
    <col min="28" max="31" width="5.69921875" style="89" bestFit="1" customWidth="1"/>
    <col min="32" max="33" width="6.59765625" style="89" bestFit="1" customWidth="1"/>
    <col min="34" max="34" width="4" style="89" hidden="1" customWidth="1"/>
    <col min="35" max="36" width="5.69921875" style="89" bestFit="1" customWidth="1"/>
    <col min="37" max="37" width="6.59765625" style="89" bestFit="1" customWidth="1"/>
    <col min="38" max="38" width="5.69921875" style="89" bestFit="1" customWidth="1"/>
    <col min="39" max="39" width="6.59765625" style="89" bestFit="1" customWidth="1"/>
    <col min="40" max="40" width="7.19921875" style="89" bestFit="1" customWidth="1"/>
    <col min="41" max="42" width="6.59765625" style="89" bestFit="1" customWidth="1"/>
    <col min="43" max="43" width="6.19921875" style="89" customWidth="1"/>
    <col min="44" max="44" width="4.3984375" style="89" customWidth="1"/>
    <col min="45" max="45" width="6.59765625" style="89" bestFit="1" customWidth="1"/>
    <col min="46" max="46" width="6.19921875" style="89" customWidth="1"/>
    <col min="47" max="47" width="5.69921875" style="89" customWidth="1"/>
    <col min="48" max="48" width="6.59765625" style="89" bestFit="1" customWidth="1"/>
    <col min="49" max="50" width="5.69921875" style="89" bestFit="1" customWidth="1"/>
    <col min="51" max="51" width="6.8984375" style="89" customWidth="1"/>
    <col min="52" max="52" width="7.69921875" style="89" customWidth="1"/>
    <col min="53" max="53" width="5.09765625" style="90" bestFit="1" customWidth="1"/>
    <col min="54" max="54" width="7.59765625" style="89" customWidth="1"/>
    <col min="55" max="55" width="7.19921875" style="89" customWidth="1"/>
    <col min="56" max="56" width="9.09765625" style="89" customWidth="1"/>
    <col min="57" max="57" width="11.19921875" style="89" bestFit="1" customWidth="1"/>
    <col min="58" max="58" width="10.19921875" style="89" bestFit="1" customWidth="1"/>
    <col min="59" max="61" width="8.19921875" style="89" customWidth="1"/>
    <col min="62" max="71" width="8.19921875" style="89"/>
    <col min="72" max="256" width="8.19921875" style="88"/>
    <col min="257" max="257" width="4.5" style="88" customWidth="1"/>
    <col min="258" max="258" width="9.8984375" style="88" customWidth="1"/>
    <col min="259" max="259" width="5.69921875" style="88" customWidth="1"/>
    <col min="260" max="260" width="10" style="88" customWidth="1"/>
    <col min="261" max="261" width="0" style="88" hidden="1" customWidth="1"/>
    <col min="262" max="263" width="8.5" style="88" bestFit="1" customWidth="1"/>
    <col min="264" max="264" width="9.19921875" style="88" bestFit="1" customWidth="1"/>
    <col min="265" max="266" width="8.5" style="88" bestFit="1" customWidth="1"/>
    <col min="267" max="267" width="5.09765625" style="88" bestFit="1" customWidth="1"/>
    <col min="268" max="268" width="7.69921875" style="88" customWidth="1"/>
    <col min="269" max="269" width="7.19921875" style="88" bestFit="1" customWidth="1"/>
    <col min="270" max="270" width="5.09765625" style="88" bestFit="1" customWidth="1"/>
    <col min="271" max="271" width="5.69921875" style="88" bestFit="1" customWidth="1"/>
    <col min="272" max="272" width="0" style="88" hidden="1" customWidth="1"/>
    <col min="273" max="274" width="6.59765625" style="88" bestFit="1" customWidth="1"/>
    <col min="275" max="276" width="5.09765625" style="88" bestFit="1" customWidth="1"/>
    <col min="277" max="277" width="6.59765625" style="88" bestFit="1" customWidth="1"/>
    <col min="278" max="279" width="7.19921875" style="88" bestFit="1" customWidth="1"/>
    <col min="280" max="280" width="6.59765625" style="88" bestFit="1" customWidth="1"/>
    <col min="281" max="281" width="0" style="88" hidden="1" customWidth="1"/>
    <col min="282" max="282" width="8.5" style="88" bestFit="1" customWidth="1"/>
    <col min="283" max="283" width="7.19921875" style="88" bestFit="1" customWidth="1"/>
    <col min="284" max="287" width="5.69921875" style="88" bestFit="1" customWidth="1"/>
    <col min="288" max="289" width="6.59765625" style="88" bestFit="1" customWidth="1"/>
    <col min="290" max="290" width="4" style="88" customWidth="1"/>
    <col min="291" max="292" width="5.69921875" style="88" bestFit="1" customWidth="1"/>
    <col min="293" max="293" width="6.59765625" style="88" bestFit="1" customWidth="1"/>
    <col min="294" max="294" width="5.69921875" style="88" bestFit="1" customWidth="1"/>
    <col min="295" max="295" width="6.59765625" style="88" bestFit="1" customWidth="1"/>
    <col min="296" max="296" width="7.19921875" style="88" bestFit="1" customWidth="1"/>
    <col min="297" max="298" width="6.59765625" style="88" bestFit="1" customWidth="1"/>
    <col min="299" max="299" width="6.19921875" style="88" customWidth="1"/>
    <col min="300" max="300" width="4.3984375" style="88" customWidth="1"/>
    <col min="301" max="301" width="6.59765625" style="88" bestFit="1" customWidth="1"/>
    <col min="302" max="302" width="6.19921875" style="88" customWidth="1"/>
    <col min="303" max="303" width="5.69921875" style="88" customWidth="1"/>
    <col min="304" max="304" width="6.59765625" style="88" bestFit="1" customWidth="1"/>
    <col min="305" max="306" width="5.69921875" style="88" bestFit="1" customWidth="1"/>
    <col min="307" max="307" width="6.8984375" style="88" customWidth="1"/>
    <col min="308" max="308" width="7.69921875" style="88" customWidth="1"/>
    <col min="309" max="309" width="5.09765625" style="88" bestFit="1" customWidth="1"/>
    <col min="310" max="310" width="7.59765625" style="88" customWidth="1"/>
    <col min="311" max="311" width="7.19921875" style="88" customWidth="1"/>
    <col min="312" max="312" width="9.09765625" style="88" customWidth="1"/>
    <col min="313" max="313" width="11.19921875" style="88" bestFit="1" customWidth="1"/>
    <col min="314" max="314" width="10.19921875" style="88" bestFit="1" customWidth="1"/>
    <col min="315" max="317" width="8.19921875" style="88" customWidth="1"/>
    <col min="318" max="512" width="8.19921875" style="88"/>
    <col min="513" max="513" width="4.5" style="88" customWidth="1"/>
    <col min="514" max="514" width="9.8984375" style="88" customWidth="1"/>
    <col min="515" max="515" width="5.69921875" style="88" customWidth="1"/>
    <col min="516" max="516" width="10" style="88" customWidth="1"/>
    <col min="517" max="517" width="0" style="88" hidden="1" customWidth="1"/>
    <col min="518" max="519" width="8.5" style="88" bestFit="1" customWidth="1"/>
    <col min="520" max="520" width="9.19921875" style="88" bestFit="1" customWidth="1"/>
    <col min="521" max="522" width="8.5" style="88" bestFit="1" customWidth="1"/>
    <col min="523" max="523" width="5.09765625" style="88" bestFit="1" customWidth="1"/>
    <col min="524" max="524" width="7.69921875" style="88" customWidth="1"/>
    <col min="525" max="525" width="7.19921875" style="88" bestFit="1" customWidth="1"/>
    <col min="526" max="526" width="5.09765625" style="88" bestFit="1" customWidth="1"/>
    <col min="527" max="527" width="5.69921875" style="88" bestFit="1" customWidth="1"/>
    <col min="528" max="528" width="0" style="88" hidden="1" customWidth="1"/>
    <col min="529" max="530" width="6.59765625" style="88" bestFit="1" customWidth="1"/>
    <col min="531" max="532" width="5.09765625" style="88" bestFit="1" customWidth="1"/>
    <col min="533" max="533" width="6.59765625" style="88" bestFit="1" customWidth="1"/>
    <col min="534" max="535" width="7.19921875" style="88" bestFit="1" customWidth="1"/>
    <col min="536" max="536" width="6.59765625" style="88" bestFit="1" customWidth="1"/>
    <col min="537" max="537" width="0" style="88" hidden="1" customWidth="1"/>
    <col min="538" max="538" width="8.5" style="88" bestFit="1" customWidth="1"/>
    <col min="539" max="539" width="7.19921875" style="88" bestFit="1" customWidth="1"/>
    <col min="540" max="543" width="5.69921875" style="88" bestFit="1" customWidth="1"/>
    <col min="544" max="545" width="6.59765625" style="88" bestFit="1" customWidth="1"/>
    <col min="546" max="546" width="4" style="88" customWidth="1"/>
    <col min="547" max="548" width="5.69921875" style="88" bestFit="1" customWidth="1"/>
    <col min="549" max="549" width="6.59765625" style="88" bestFit="1" customWidth="1"/>
    <col min="550" max="550" width="5.69921875" style="88" bestFit="1" customWidth="1"/>
    <col min="551" max="551" width="6.59765625" style="88" bestFit="1" customWidth="1"/>
    <col min="552" max="552" width="7.19921875" style="88" bestFit="1" customWidth="1"/>
    <col min="553" max="554" width="6.59765625" style="88" bestFit="1" customWidth="1"/>
    <col min="555" max="555" width="6.19921875" style="88" customWidth="1"/>
    <col min="556" max="556" width="4.3984375" style="88" customWidth="1"/>
    <col min="557" max="557" width="6.59765625" style="88" bestFit="1" customWidth="1"/>
    <col min="558" max="558" width="6.19921875" style="88" customWidth="1"/>
    <col min="559" max="559" width="5.69921875" style="88" customWidth="1"/>
    <col min="560" max="560" width="6.59765625" style="88" bestFit="1" customWidth="1"/>
    <col min="561" max="562" width="5.69921875" style="88" bestFit="1" customWidth="1"/>
    <col min="563" max="563" width="6.8984375" style="88" customWidth="1"/>
    <col min="564" max="564" width="7.69921875" style="88" customWidth="1"/>
    <col min="565" max="565" width="5.09765625" style="88" bestFit="1" customWidth="1"/>
    <col min="566" max="566" width="7.59765625" style="88" customWidth="1"/>
    <col min="567" max="567" width="7.19921875" style="88" customWidth="1"/>
    <col min="568" max="568" width="9.09765625" style="88" customWidth="1"/>
    <col min="569" max="569" width="11.19921875" style="88" bestFit="1" customWidth="1"/>
    <col min="570" max="570" width="10.19921875" style="88" bestFit="1" customWidth="1"/>
    <col min="571" max="573" width="8.19921875" style="88" customWidth="1"/>
    <col min="574" max="768" width="8.19921875" style="88"/>
    <col min="769" max="769" width="4.5" style="88" customWidth="1"/>
    <col min="770" max="770" width="9.8984375" style="88" customWidth="1"/>
    <col min="771" max="771" width="5.69921875" style="88" customWidth="1"/>
    <col min="772" max="772" width="10" style="88" customWidth="1"/>
    <col min="773" max="773" width="0" style="88" hidden="1" customWidth="1"/>
    <col min="774" max="775" width="8.5" style="88" bestFit="1" customWidth="1"/>
    <col min="776" max="776" width="9.19921875" style="88" bestFit="1" customWidth="1"/>
    <col min="777" max="778" width="8.5" style="88" bestFit="1" customWidth="1"/>
    <col min="779" max="779" width="5.09765625" style="88" bestFit="1" customWidth="1"/>
    <col min="780" max="780" width="7.69921875" style="88" customWidth="1"/>
    <col min="781" max="781" width="7.19921875" style="88" bestFit="1" customWidth="1"/>
    <col min="782" max="782" width="5.09765625" style="88" bestFit="1" customWidth="1"/>
    <col min="783" max="783" width="5.69921875" style="88" bestFit="1" customWidth="1"/>
    <col min="784" max="784" width="0" style="88" hidden="1" customWidth="1"/>
    <col min="785" max="786" width="6.59765625" style="88" bestFit="1" customWidth="1"/>
    <col min="787" max="788" width="5.09765625" style="88" bestFit="1" customWidth="1"/>
    <col min="789" max="789" width="6.59765625" style="88" bestFit="1" customWidth="1"/>
    <col min="790" max="791" width="7.19921875" style="88" bestFit="1" customWidth="1"/>
    <col min="792" max="792" width="6.59765625" style="88" bestFit="1" customWidth="1"/>
    <col min="793" max="793" width="0" style="88" hidden="1" customWidth="1"/>
    <col min="794" max="794" width="8.5" style="88" bestFit="1" customWidth="1"/>
    <col min="795" max="795" width="7.19921875" style="88" bestFit="1" customWidth="1"/>
    <col min="796" max="799" width="5.69921875" style="88" bestFit="1" customWidth="1"/>
    <col min="800" max="801" width="6.59765625" style="88" bestFit="1" customWidth="1"/>
    <col min="802" max="802" width="4" style="88" customWidth="1"/>
    <col min="803" max="804" width="5.69921875" style="88" bestFit="1" customWidth="1"/>
    <col min="805" max="805" width="6.59765625" style="88" bestFit="1" customWidth="1"/>
    <col min="806" max="806" width="5.69921875" style="88" bestFit="1" customWidth="1"/>
    <col min="807" max="807" width="6.59765625" style="88" bestFit="1" customWidth="1"/>
    <col min="808" max="808" width="7.19921875" style="88" bestFit="1" customWidth="1"/>
    <col min="809" max="810" width="6.59765625" style="88" bestFit="1" customWidth="1"/>
    <col min="811" max="811" width="6.19921875" style="88" customWidth="1"/>
    <col min="812" max="812" width="4.3984375" style="88" customWidth="1"/>
    <col min="813" max="813" width="6.59765625" style="88" bestFit="1" customWidth="1"/>
    <col min="814" max="814" width="6.19921875" style="88" customWidth="1"/>
    <col min="815" max="815" width="5.69921875" style="88" customWidth="1"/>
    <col min="816" max="816" width="6.59765625" style="88" bestFit="1" customWidth="1"/>
    <col min="817" max="818" width="5.69921875" style="88" bestFit="1" customWidth="1"/>
    <col min="819" max="819" width="6.8984375" style="88" customWidth="1"/>
    <col min="820" max="820" width="7.69921875" style="88" customWidth="1"/>
    <col min="821" max="821" width="5.09765625" style="88" bestFit="1" customWidth="1"/>
    <col min="822" max="822" width="7.59765625" style="88" customWidth="1"/>
    <col min="823" max="823" width="7.19921875" style="88" customWidth="1"/>
    <col min="824" max="824" width="9.09765625" style="88" customWidth="1"/>
    <col min="825" max="825" width="11.19921875" style="88" bestFit="1" customWidth="1"/>
    <col min="826" max="826" width="10.19921875" style="88" bestFit="1" customWidth="1"/>
    <col min="827" max="829" width="8.19921875" style="88" customWidth="1"/>
    <col min="830" max="1024" width="8.19921875" style="88"/>
    <col min="1025" max="1025" width="4.5" style="88" customWidth="1"/>
    <col min="1026" max="1026" width="9.8984375" style="88" customWidth="1"/>
    <col min="1027" max="1027" width="5.69921875" style="88" customWidth="1"/>
    <col min="1028" max="1028" width="10" style="88" customWidth="1"/>
    <col min="1029" max="1029" width="0" style="88" hidden="1" customWidth="1"/>
    <col min="1030" max="1031" width="8.5" style="88" bestFit="1" customWidth="1"/>
    <col min="1032" max="1032" width="9.19921875" style="88" bestFit="1" customWidth="1"/>
    <col min="1033" max="1034" width="8.5" style="88" bestFit="1" customWidth="1"/>
    <col min="1035" max="1035" width="5.09765625" style="88" bestFit="1" customWidth="1"/>
    <col min="1036" max="1036" width="7.69921875" style="88" customWidth="1"/>
    <col min="1037" max="1037" width="7.19921875" style="88" bestFit="1" customWidth="1"/>
    <col min="1038" max="1038" width="5.09765625" style="88" bestFit="1" customWidth="1"/>
    <col min="1039" max="1039" width="5.69921875" style="88" bestFit="1" customWidth="1"/>
    <col min="1040" max="1040" width="0" style="88" hidden="1" customWidth="1"/>
    <col min="1041" max="1042" width="6.59765625" style="88" bestFit="1" customWidth="1"/>
    <col min="1043" max="1044" width="5.09765625" style="88" bestFit="1" customWidth="1"/>
    <col min="1045" max="1045" width="6.59765625" style="88" bestFit="1" customWidth="1"/>
    <col min="1046" max="1047" width="7.19921875" style="88" bestFit="1" customWidth="1"/>
    <col min="1048" max="1048" width="6.59765625" style="88" bestFit="1" customWidth="1"/>
    <col min="1049" max="1049" width="0" style="88" hidden="1" customWidth="1"/>
    <col min="1050" max="1050" width="8.5" style="88" bestFit="1" customWidth="1"/>
    <col min="1051" max="1051" width="7.19921875" style="88" bestFit="1" customWidth="1"/>
    <col min="1052" max="1055" width="5.69921875" style="88" bestFit="1" customWidth="1"/>
    <col min="1056" max="1057" width="6.59765625" style="88" bestFit="1" customWidth="1"/>
    <col min="1058" max="1058" width="4" style="88" customWidth="1"/>
    <col min="1059" max="1060" width="5.69921875" style="88" bestFit="1" customWidth="1"/>
    <col min="1061" max="1061" width="6.59765625" style="88" bestFit="1" customWidth="1"/>
    <col min="1062" max="1062" width="5.69921875" style="88" bestFit="1" customWidth="1"/>
    <col min="1063" max="1063" width="6.59765625" style="88" bestFit="1" customWidth="1"/>
    <col min="1064" max="1064" width="7.19921875" style="88" bestFit="1" customWidth="1"/>
    <col min="1065" max="1066" width="6.59765625" style="88" bestFit="1" customWidth="1"/>
    <col min="1067" max="1067" width="6.19921875" style="88" customWidth="1"/>
    <col min="1068" max="1068" width="4.3984375" style="88" customWidth="1"/>
    <col min="1069" max="1069" width="6.59765625" style="88" bestFit="1" customWidth="1"/>
    <col min="1070" max="1070" width="6.19921875" style="88" customWidth="1"/>
    <col min="1071" max="1071" width="5.69921875" style="88" customWidth="1"/>
    <col min="1072" max="1072" width="6.59765625" style="88" bestFit="1" customWidth="1"/>
    <col min="1073" max="1074" width="5.69921875" style="88" bestFit="1" customWidth="1"/>
    <col min="1075" max="1075" width="6.8984375" style="88" customWidth="1"/>
    <col min="1076" max="1076" width="7.69921875" style="88" customWidth="1"/>
    <col min="1077" max="1077" width="5.09765625" style="88" bestFit="1" customWidth="1"/>
    <col min="1078" max="1078" width="7.59765625" style="88" customWidth="1"/>
    <col min="1079" max="1079" width="7.19921875" style="88" customWidth="1"/>
    <col min="1080" max="1080" width="9.09765625" style="88" customWidth="1"/>
    <col min="1081" max="1081" width="11.19921875" style="88" bestFit="1" customWidth="1"/>
    <col min="1082" max="1082" width="10.19921875" style="88" bestFit="1" customWidth="1"/>
    <col min="1083" max="1085" width="8.19921875" style="88" customWidth="1"/>
    <col min="1086" max="1280" width="8.19921875" style="88"/>
    <col min="1281" max="1281" width="4.5" style="88" customWidth="1"/>
    <col min="1282" max="1282" width="9.8984375" style="88" customWidth="1"/>
    <col min="1283" max="1283" width="5.69921875" style="88" customWidth="1"/>
    <col min="1284" max="1284" width="10" style="88" customWidth="1"/>
    <col min="1285" max="1285" width="0" style="88" hidden="1" customWidth="1"/>
    <col min="1286" max="1287" width="8.5" style="88" bestFit="1" customWidth="1"/>
    <col min="1288" max="1288" width="9.19921875" style="88" bestFit="1" customWidth="1"/>
    <col min="1289" max="1290" width="8.5" style="88" bestFit="1" customWidth="1"/>
    <col min="1291" max="1291" width="5.09765625" style="88" bestFit="1" customWidth="1"/>
    <col min="1292" max="1292" width="7.69921875" style="88" customWidth="1"/>
    <col min="1293" max="1293" width="7.19921875" style="88" bestFit="1" customWidth="1"/>
    <col min="1294" max="1294" width="5.09765625" style="88" bestFit="1" customWidth="1"/>
    <col min="1295" max="1295" width="5.69921875" style="88" bestFit="1" customWidth="1"/>
    <col min="1296" max="1296" width="0" style="88" hidden="1" customWidth="1"/>
    <col min="1297" max="1298" width="6.59765625" style="88" bestFit="1" customWidth="1"/>
    <col min="1299" max="1300" width="5.09765625" style="88" bestFit="1" customWidth="1"/>
    <col min="1301" max="1301" width="6.59765625" style="88" bestFit="1" customWidth="1"/>
    <col min="1302" max="1303" width="7.19921875" style="88" bestFit="1" customWidth="1"/>
    <col min="1304" max="1304" width="6.59765625" style="88" bestFit="1" customWidth="1"/>
    <col min="1305" max="1305" width="0" style="88" hidden="1" customWidth="1"/>
    <col min="1306" max="1306" width="8.5" style="88" bestFit="1" customWidth="1"/>
    <col min="1307" max="1307" width="7.19921875" style="88" bestFit="1" customWidth="1"/>
    <col min="1308" max="1311" width="5.69921875" style="88" bestFit="1" customWidth="1"/>
    <col min="1312" max="1313" width="6.59765625" style="88" bestFit="1" customWidth="1"/>
    <col min="1314" max="1314" width="4" style="88" customWidth="1"/>
    <col min="1315" max="1316" width="5.69921875" style="88" bestFit="1" customWidth="1"/>
    <col min="1317" max="1317" width="6.59765625" style="88" bestFit="1" customWidth="1"/>
    <col min="1318" max="1318" width="5.69921875" style="88" bestFit="1" customWidth="1"/>
    <col min="1319" max="1319" width="6.59765625" style="88" bestFit="1" customWidth="1"/>
    <col min="1320" max="1320" width="7.19921875" style="88" bestFit="1" customWidth="1"/>
    <col min="1321" max="1322" width="6.59765625" style="88" bestFit="1" customWidth="1"/>
    <col min="1323" max="1323" width="6.19921875" style="88" customWidth="1"/>
    <col min="1324" max="1324" width="4.3984375" style="88" customWidth="1"/>
    <col min="1325" max="1325" width="6.59765625" style="88" bestFit="1" customWidth="1"/>
    <col min="1326" max="1326" width="6.19921875" style="88" customWidth="1"/>
    <col min="1327" max="1327" width="5.69921875" style="88" customWidth="1"/>
    <col min="1328" max="1328" width="6.59765625" style="88" bestFit="1" customWidth="1"/>
    <col min="1329" max="1330" width="5.69921875" style="88" bestFit="1" customWidth="1"/>
    <col min="1331" max="1331" width="6.8984375" style="88" customWidth="1"/>
    <col min="1332" max="1332" width="7.69921875" style="88" customWidth="1"/>
    <col min="1333" max="1333" width="5.09765625" style="88" bestFit="1" customWidth="1"/>
    <col min="1334" max="1334" width="7.59765625" style="88" customWidth="1"/>
    <col min="1335" max="1335" width="7.19921875" style="88" customWidth="1"/>
    <col min="1336" max="1336" width="9.09765625" style="88" customWidth="1"/>
    <col min="1337" max="1337" width="11.19921875" style="88" bestFit="1" customWidth="1"/>
    <col min="1338" max="1338" width="10.19921875" style="88" bestFit="1" customWidth="1"/>
    <col min="1339" max="1341" width="8.19921875" style="88" customWidth="1"/>
    <col min="1342" max="1536" width="8.19921875" style="88"/>
    <col min="1537" max="1537" width="4.5" style="88" customWidth="1"/>
    <col min="1538" max="1538" width="9.8984375" style="88" customWidth="1"/>
    <col min="1539" max="1539" width="5.69921875" style="88" customWidth="1"/>
    <col min="1540" max="1540" width="10" style="88" customWidth="1"/>
    <col min="1541" max="1541" width="0" style="88" hidden="1" customWidth="1"/>
    <col min="1542" max="1543" width="8.5" style="88" bestFit="1" customWidth="1"/>
    <col min="1544" max="1544" width="9.19921875" style="88" bestFit="1" customWidth="1"/>
    <col min="1545" max="1546" width="8.5" style="88" bestFit="1" customWidth="1"/>
    <col min="1547" max="1547" width="5.09765625" style="88" bestFit="1" customWidth="1"/>
    <col min="1548" max="1548" width="7.69921875" style="88" customWidth="1"/>
    <col min="1549" max="1549" width="7.19921875" style="88" bestFit="1" customWidth="1"/>
    <col min="1550" max="1550" width="5.09765625" style="88" bestFit="1" customWidth="1"/>
    <col min="1551" max="1551" width="5.69921875" style="88" bestFit="1" customWidth="1"/>
    <col min="1552" max="1552" width="0" style="88" hidden="1" customWidth="1"/>
    <col min="1553" max="1554" width="6.59765625" style="88" bestFit="1" customWidth="1"/>
    <col min="1555" max="1556" width="5.09765625" style="88" bestFit="1" customWidth="1"/>
    <col min="1557" max="1557" width="6.59765625" style="88" bestFit="1" customWidth="1"/>
    <col min="1558" max="1559" width="7.19921875" style="88" bestFit="1" customWidth="1"/>
    <col min="1560" max="1560" width="6.59765625" style="88" bestFit="1" customWidth="1"/>
    <col min="1561" max="1561" width="0" style="88" hidden="1" customWidth="1"/>
    <col min="1562" max="1562" width="8.5" style="88" bestFit="1" customWidth="1"/>
    <col min="1563" max="1563" width="7.19921875" style="88" bestFit="1" customWidth="1"/>
    <col min="1564" max="1567" width="5.69921875" style="88" bestFit="1" customWidth="1"/>
    <col min="1568" max="1569" width="6.59765625" style="88" bestFit="1" customWidth="1"/>
    <col min="1570" max="1570" width="4" style="88" customWidth="1"/>
    <col min="1571" max="1572" width="5.69921875" style="88" bestFit="1" customWidth="1"/>
    <col min="1573" max="1573" width="6.59765625" style="88" bestFit="1" customWidth="1"/>
    <col min="1574" max="1574" width="5.69921875" style="88" bestFit="1" customWidth="1"/>
    <col min="1575" max="1575" width="6.59765625" style="88" bestFit="1" customWidth="1"/>
    <col min="1576" max="1576" width="7.19921875" style="88" bestFit="1" customWidth="1"/>
    <col min="1577" max="1578" width="6.59765625" style="88" bestFit="1" customWidth="1"/>
    <col min="1579" max="1579" width="6.19921875" style="88" customWidth="1"/>
    <col min="1580" max="1580" width="4.3984375" style="88" customWidth="1"/>
    <col min="1581" max="1581" width="6.59765625" style="88" bestFit="1" customWidth="1"/>
    <col min="1582" max="1582" width="6.19921875" style="88" customWidth="1"/>
    <col min="1583" max="1583" width="5.69921875" style="88" customWidth="1"/>
    <col min="1584" max="1584" width="6.59765625" style="88" bestFit="1" customWidth="1"/>
    <col min="1585" max="1586" width="5.69921875" style="88" bestFit="1" customWidth="1"/>
    <col min="1587" max="1587" width="6.8984375" style="88" customWidth="1"/>
    <col min="1588" max="1588" width="7.69921875" style="88" customWidth="1"/>
    <col min="1589" max="1589" width="5.09765625" style="88" bestFit="1" customWidth="1"/>
    <col min="1590" max="1590" width="7.59765625" style="88" customWidth="1"/>
    <col min="1591" max="1591" width="7.19921875" style="88" customWidth="1"/>
    <col min="1592" max="1592" width="9.09765625" style="88" customWidth="1"/>
    <col min="1593" max="1593" width="11.19921875" style="88" bestFit="1" customWidth="1"/>
    <col min="1594" max="1594" width="10.19921875" style="88" bestFit="1" customWidth="1"/>
    <col min="1595" max="1597" width="8.19921875" style="88" customWidth="1"/>
    <col min="1598" max="1792" width="8.19921875" style="88"/>
    <col min="1793" max="1793" width="4.5" style="88" customWidth="1"/>
    <col min="1794" max="1794" width="9.8984375" style="88" customWidth="1"/>
    <col min="1795" max="1795" width="5.69921875" style="88" customWidth="1"/>
    <col min="1796" max="1796" width="10" style="88" customWidth="1"/>
    <col min="1797" max="1797" width="0" style="88" hidden="1" customWidth="1"/>
    <col min="1798" max="1799" width="8.5" style="88" bestFit="1" customWidth="1"/>
    <col min="1800" max="1800" width="9.19921875" style="88" bestFit="1" customWidth="1"/>
    <col min="1801" max="1802" width="8.5" style="88" bestFit="1" customWidth="1"/>
    <col min="1803" max="1803" width="5.09765625" style="88" bestFit="1" customWidth="1"/>
    <col min="1804" max="1804" width="7.69921875" style="88" customWidth="1"/>
    <col min="1805" max="1805" width="7.19921875" style="88" bestFit="1" customWidth="1"/>
    <col min="1806" max="1806" width="5.09765625" style="88" bestFit="1" customWidth="1"/>
    <col min="1807" max="1807" width="5.69921875" style="88" bestFit="1" customWidth="1"/>
    <col min="1808" max="1808" width="0" style="88" hidden="1" customWidth="1"/>
    <col min="1809" max="1810" width="6.59765625" style="88" bestFit="1" customWidth="1"/>
    <col min="1811" max="1812" width="5.09765625" style="88" bestFit="1" customWidth="1"/>
    <col min="1813" max="1813" width="6.59765625" style="88" bestFit="1" customWidth="1"/>
    <col min="1814" max="1815" width="7.19921875" style="88" bestFit="1" customWidth="1"/>
    <col min="1816" max="1816" width="6.59765625" style="88" bestFit="1" customWidth="1"/>
    <col min="1817" max="1817" width="0" style="88" hidden="1" customWidth="1"/>
    <col min="1818" max="1818" width="8.5" style="88" bestFit="1" customWidth="1"/>
    <col min="1819" max="1819" width="7.19921875" style="88" bestFit="1" customWidth="1"/>
    <col min="1820" max="1823" width="5.69921875" style="88" bestFit="1" customWidth="1"/>
    <col min="1824" max="1825" width="6.59765625" style="88" bestFit="1" customWidth="1"/>
    <col min="1826" max="1826" width="4" style="88" customWidth="1"/>
    <col min="1827" max="1828" width="5.69921875" style="88" bestFit="1" customWidth="1"/>
    <col min="1829" max="1829" width="6.59765625" style="88" bestFit="1" customWidth="1"/>
    <col min="1830" max="1830" width="5.69921875" style="88" bestFit="1" customWidth="1"/>
    <col min="1831" max="1831" width="6.59765625" style="88" bestFit="1" customWidth="1"/>
    <col min="1832" max="1832" width="7.19921875" style="88" bestFit="1" customWidth="1"/>
    <col min="1833" max="1834" width="6.59765625" style="88" bestFit="1" customWidth="1"/>
    <col min="1835" max="1835" width="6.19921875" style="88" customWidth="1"/>
    <col min="1836" max="1836" width="4.3984375" style="88" customWidth="1"/>
    <col min="1837" max="1837" width="6.59765625" style="88" bestFit="1" customWidth="1"/>
    <col min="1838" max="1838" width="6.19921875" style="88" customWidth="1"/>
    <col min="1839" max="1839" width="5.69921875" style="88" customWidth="1"/>
    <col min="1840" max="1840" width="6.59765625" style="88" bestFit="1" customWidth="1"/>
    <col min="1841" max="1842" width="5.69921875" style="88" bestFit="1" customWidth="1"/>
    <col min="1843" max="1843" width="6.8984375" style="88" customWidth="1"/>
    <col min="1844" max="1844" width="7.69921875" style="88" customWidth="1"/>
    <col min="1845" max="1845" width="5.09765625" style="88" bestFit="1" customWidth="1"/>
    <col min="1846" max="1846" width="7.59765625" style="88" customWidth="1"/>
    <col min="1847" max="1847" width="7.19921875" style="88" customWidth="1"/>
    <col min="1848" max="1848" width="9.09765625" style="88" customWidth="1"/>
    <col min="1849" max="1849" width="11.19921875" style="88" bestFit="1" customWidth="1"/>
    <col min="1850" max="1850" width="10.19921875" style="88" bestFit="1" customWidth="1"/>
    <col min="1851" max="1853" width="8.19921875" style="88" customWidth="1"/>
    <col min="1854" max="2048" width="8.19921875" style="88"/>
    <col min="2049" max="2049" width="4.5" style="88" customWidth="1"/>
    <col min="2050" max="2050" width="9.8984375" style="88" customWidth="1"/>
    <col min="2051" max="2051" width="5.69921875" style="88" customWidth="1"/>
    <col min="2052" max="2052" width="10" style="88" customWidth="1"/>
    <col min="2053" max="2053" width="0" style="88" hidden="1" customWidth="1"/>
    <col min="2054" max="2055" width="8.5" style="88" bestFit="1" customWidth="1"/>
    <col min="2056" max="2056" width="9.19921875" style="88" bestFit="1" customWidth="1"/>
    <col min="2057" max="2058" width="8.5" style="88" bestFit="1" customWidth="1"/>
    <col min="2059" max="2059" width="5.09765625" style="88" bestFit="1" customWidth="1"/>
    <col min="2060" max="2060" width="7.69921875" style="88" customWidth="1"/>
    <col min="2061" max="2061" width="7.19921875" style="88" bestFit="1" customWidth="1"/>
    <col min="2062" max="2062" width="5.09765625" style="88" bestFit="1" customWidth="1"/>
    <col min="2063" max="2063" width="5.69921875" style="88" bestFit="1" customWidth="1"/>
    <col min="2064" max="2064" width="0" style="88" hidden="1" customWidth="1"/>
    <col min="2065" max="2066" width="6.59765625" style="88" bestFit="1" customWidth="1"/>
    <col min="2067" max="2068" width="5.09765625" style="88" bestFit="1" customWidth="1"/>
    <col min="2069" max="2069" width="6.59765625" style="88" bestFit="1" customWidth="1"/>
    <col min="2070" max="2071" width="7.19921875" style="88" bestFit="1" customWidth="1"/>
    <col min="2072" max="2072" width="6.59765625" style="88" bestFit="1" customWidth="1"/>
    <col min="2073" max="2073" width="0" style="88" hidden="1" customWidth="1"/>
    <col min="2074" max="2074" width="8.5" style="88" bestFit="1" customWidth="1"/>
    <col min="2075" max="2075" width="7.19921875" style="88" bestFit="1" customWidth="1"/>
    <col min="2076" max="2079" width="5.69921875" style="88" bestFit="1" customWidth="1"/>
    <col min="2080" max="2081" width="6.59765625" style="88" bestFit="1" customWidth="1"/>
    <col min="2082" max="2082" width="4" style="88" customWidth="1"/>
    <col min="2083" max="2084" width="5.69921875" style="88" bestFit="1" customWidth="1"/>
    <col min="2085" max="2085" width="6.59765625" style="88" bestFit="1" customWidth="1"/>
    <col min="2086" max="2086" width="5.69921875" style="88" bestFit="1" customWidth="1"/>
    <col min="2087" max="2087" width="6.59765625" style="88" bestFit="1" customWidth="1"/>
    <col min="2088" max="2088" width="7.19921875" style="88" bestFit="1" customWidth="1"/>
    <col min="2089" max="2090" width="6.59765625" style="88" bestFit="1" customWidth="1"/>
    <col min="2091" max="2091" width="6.19921875" style="88" customWidth="1"/>
    <col min="2092" max="2092" width="4.3984375" style="88" customWidth="1"/>
    <col min="2093" max="2093" width="6.59765625" style="88" bestFit="1" customWidth="1"/>
    <col min="2094" max="2094" width="6.19921875" style="88" customWidth="1"/>
    <col min="2095" max="2095" width="5.69921875" style="88" customWidth="1"/>
    <col min="2096" max="2096" width="6.59765625" style="88" bestFit="1" customWidth="1"/>
    <col min="2097" max="2098" width="5.69921875" style="88" bestFit="1" customWidth="1"/>
    <col min="2099" max="2099" width="6.8984375" style="88" customWidth="1"/>
    <col min="2100" max="2100" width="7.69921875" style="88" customWidth="1"/>
    <col min="2101" max="2101" width="5.09765625" style="88" bestFit="1" customWidth="1"/>
    <col min="2102" max="2102" width="7.59765625" style="88" customWidth="1"/>
    <col min="2103" max="2103" width="7.19921875" style="88" customWidth="1"/>
    <col min="2104" max="2104" width="9.09765625" style="88" customWidth="1"/>
    <col min="2105" max="2105" width="11.19921875" style="88" bestFit="1" customWidth="1"/>
    <col min="2106" max="2106" width="10.19921875" style="88" bestFit="1" customWidth="1"/>
    <col min="2107" max="2109" width="8.19921875" style="88" customWidth="1"/>
    <col min="2110" max="2304" width="8.19921875" style="88"/>
    <col min="2305" max="2305" width="4.5" style="88" customWidth="1"/>
    <col min="2306" max="2306" width="9.8984375" style="88" customWidth="1"/>
    <col min="2307" max="2307" width="5.69921875" style="88" customWidth="1"/>
    <col min="2308" max="2308" width="10" style="88" customWidth="1"/>
    <col min="2309" max="2309" width="0" style="88" hidden="1" customWidth="1"/>
    <col min="2310" max="2311" width="8.5" style="88" bestFit="1" customWidth="1"/>
    <col min="2312" max="2312" width="9.19921875" style="88" bestFit="1" customWidth="1"/>
    <col min="2313" max="2314" width="8.5" style="88" bestFit="1" customWidth="1"/>
    <col min="2315" max="2315" width="5.09765625" style="88" bestFit="1" customWidth="1"/>
    <col min="2316" max="2316" width="7.69921875" style="88" customWidth="1"/>
    <col min="2317" max="2317" width="7.19921875" style="88" bestFit="1" customWidth="1"/>
    <col min="2318" max="2318" width="5.09765625" style="88" bestFit="1" customWidth="1"/>
    <col min="2319" max="2319" width="5.69921875" style="88" bestFit="1" customWidth="1"/>
    <col min="2320" max="2320" width="0" style="88" hidden="1" customWidth="1"/>
    <col min="2321" max="2322" width="6.59765625" style="88" bestFit="1" customWidth="1"/>
    <col min="2323" max="2324" width="5.09765625" style="88" bestFit="1" customWidth="1"/>
    <col min="2325" max="2325" width="6.59765625" style="88" bestFit="1" customWidth="1"/>
    <col min="2326" max="2327" width="7.19921875" style="88" bestFit="1" customWidth="1"/>
    <col min="2328" max="2328" width="6.59765625" style="88" bestFit="1" customWidth="1"/>
    <col min="2329" max="2329" width="0" style="88" hidden="1" customWidth="1"/>
    <col min="2330" max="2330" width="8.5" style="88" bestFit="1" customWidth="1"/>
    <col min="2331" max="2331" width="7.19921875" style="88" bestFit="1" customWidth="1"/>
    <col min="2332" max="2335" width="5.69921875" style="88" bestFit="1" customWidth="1"/>
    <col min="2336" max="2337" width="6.59765625" style="88" bestFit="1" customWidth="1"/>
    <col min="2338" max="2338" width="4" style="88" customWidth="1"/>
    <col min="2339" max="2340" width="5.69921875" style="88" bestFit="1" customWidth="1"/>
    <col min="2341" max="2341" width="6.59765625" style="88" bestFit="1" customWidth="1"/>
    <col min="2342" max="2342" width="5.69921875" style="88" bestFit="1" customWidth="1"/>
    <col min="2343" max="2343" width="6.59765625" style="88" bestFit="1" customWidth="1"/>
    <col min="2344" max="2344" width="7.19921875" style="88" bestFit="1" customWidth="1"/>
    <col min="2345" max="2346" width="6.59765625" style="88" bestFit="1" customWidth="1"/>
    <col min="2347" max="2347" width="6.19921875" style="88" customWidth="1"/>
    <col min="2348" max="2348" width="4.3984375" style="88" customWidth="1"/>
    <col min="2349" max="2349" width="6.59765625" style="88" bestFit="1" customWidth="1"/>
    <col min="2350" max="2350" width="6.19921875" style="88" customWidth="1"/>
    <col min="2351" max="2351" width="5.69921875" style="88" customWidth="1"/>
    <col min="2352" max="2352" width="6.59765625" style="88" bestFit="1" customWidth="1"/>
    <col min="2353" max="2354" width="5.69921875" style="88" bestFit="1" customWidth="1"/>
    <col min="2355" max="2355" width="6.8984375" style="88" customWidth="1"/>
    <col min="2356" max="2356" width="7.69921875" style="88" customWidth="1"/>
    <col min="2357" max="2357" width="5.09765625" style="88" bestFit="1" customWidth="1"/>
    <col min="2358" max="2358" width="7.59765625" style="88" customWidth="1"/>
    <col min="2359" max="2359" width="7.19921875" style="88" customWidth="1"/>
    <col min="2360" max="2360" width="9.09765625" style="88" customWidth="1"/>
    <col min="2361" max="2361" width="11.19921875" style="88" bestFit="1" customWidth="1"/>
    <col min="2362" max="2362" width="10.19921875" style="88" bestFit="1" customWidth="1"/>
    <col min="2363" max="2365" width="8.19921875" style="88" customWidth="1"/>
    <col min="2366" max="2560" width="8.19921875" style="88"/>
    <col min="2561" max="2561" width="4.5" style="88" customWidth="1"/>
    <col min="2562" max="2562" width="9.8984375" style="88" customWidth="1"/>
    <col min="2563" max="2563" width="5.69921875" style="88" customWidth="1"/>
    <col min="2564" max="2564" width="10" style="88" customWidth="1"/>
    <col min="2565" max="2565" width="0" style="88" hidden="1" customWidth="1"/>
    <col min="2566" max="2567" width="8.5" style="88" bestFit="1" customWidth="1"/>
    <col min="2568" max="2568" width="9.19921875" style="88" bestFit="1" customWidth="1"/>
    <col min="2569" max="2570" width="8.5" style="88" bestFit="1" customWidth="1"/>
    <col min="2571" max="2571" width="5.09765625" style="88" bestFit="1" customWidth="1"/>
    <col min="2572" max="2572" width="7.69921875" style="88" customWidth="1"/>
    <col min="2573" max="2573" width="7.19921875" style="88" bestFit="1" customWidth="1"/>
    <col min="2574" max="2574" width="5.09765625" style="88" bestFit="1" customWidth="1"/>
    <col min="2575" max="2575" width="5.69921875" style="88" bestFit="1" customWidth="1"/>
    <col min="2576" max="2576" width="0" style="88" hidden="1" customWidth="1"/>
    <col min="2577" max="2578" width="6.59765625" style="88" bestFit="1" customWidth="1"/>
    <col min="2579" max="2580" width="5.09765625" style="88" bestFit="1" customWidth="1"/>
    <col min="2581" max="2581" width="6.59765625" style="88" bestFit="1" customWidth="1"/>
    <col min="2582" max="2583" width="7.19921875" style="88" bestFit="1" customWidth="1"/>
    <col min="2584" max="2584" width="6.59765625" style="88" bestFit="1" customWidth="1"/>
    <col min="2585" max="2585" width="0" style="88" hidden="1" customWidth="1"/>
    <col min="2586" max="2586" width="8.5" style="88" bestFit="1" customWidth="1"/>
    <col min="2587" max="2587" width="7.19921875" style="88" bestFit="1" customWidth="1"/>
    <col min="2588" max="2591" width="5.69921875" style="88" bestFit="1" customWidth="1"/>
    <col min="2592" max="2593" width="6.59765625" style="88" bestFit="1" customWidth="1"/>
    <col min="2594" max="2594" width="4" style="88" customWidth="1"/>
    <col min="2595" max="2596" width="5.69921875" style="88" bestFit="1" customWidth="1"/>
    <col min="2597" max="2597" width="6.59765625" style="88" bestFit="1" customWidth="1"/>
    <col min="2598" max="2598" width="5.69921875" style="88" bestFit="1" customWidth="1"/>
    <col min="2599" max="2599" width="6.59765625" style="88" bestFit="1" customWidth="1"/>
    <col min="2600" max="2600" width="7.19921875" style="88" bestFit="1" customWidth="1"/>
    <col min="2601" max="2602" width="6.59765625" style="88" bestFit="1" customWidth="1"/>
    <col min="2603" max="2603" width="6.19921875" style="88" customWidth="1"/>
    <col min="2604" max="2604" width="4.3984375" style="88" customWidth="1"/>
    <col min="2605" max="2605" width="6.59765625" style="88" bestFit="1" customWidth="1"/>
    <col min="2606" max="2606" width="6.19921875" style="88" customWidth="1"/>
    <col min="2607" max="2607" width="5.69921875" style="88" customWidth="1"/>
    <col min="2608" max="2608" width="6.59765625" style="88" bestFit="1" customWidth="1"/>
    <col min="2609" max="2610" width="5.69921875" style="88" bestFit="1" customWidth="1"/>
    <col min="2611" max="2611" width="6.8984375" style="88" customWidth="1"/>
    <col min="2612" max="2612" width="7.69921875" style="88" customWidth="1"/>
    <col min="2613" max="2613" width="5.09765625" style="88" bestFit="1" customWidth="1"/>
    <col min="2614" max="2614" width="7.59765625" style="88" customWidth="1"/>
    <col min="2615" max="2615" width="7.19921875" style="88" customWidth="1"/>
    <col min="2616" max="2616" width="9.09765625" style="88" customWidth="1"/>
    <col min="2617" max="2617" width="11.19921875" style="88" bestFit="1" customWidth="1"/>
    <col min="2618" max="2618" width="10.19921875" style="88" bestFit="1" customWidth="1"/>
    <col min="2619" max="2621" width="8.19921875" style="88" customWidth="1"/>
    <col min="2622" max="2816" width="8.19921875" style="88"/>
    <col min="2817" max="2817" width="4.5" style="88" customWidth="1"/>
    <col min="2818" max="2818" width="9.8984375" style="88" customWidth="1"/>
    <col min="2819" max="2819" width="5.69921875" style="88" customWidth="1"/>
    <col min="2820" max="2820" width="10" style="88" customWidth="1"/>
    <col min="2821" max="2821" width="0" style="88" hidden="1" customWidth="1"/>
    <col min="2822" max="2823" width="8.5" style="88" bestFit="1" customWidth="1"/>
    <col min="2824" max="2824" width="9.19921875" style="88" bestFit="1" customWidth="1"/>
    <col min="2825" max="2826" width="8.5" style="88" bestFit="1" customWidth="1"/>
    <col min="2827" max="2827" width="5.09765625" style="88" bestFit="1" customWidth="1"/>
    <col min="2828" max="2828" width="7.69921875" style="88" customWidth="1"/>
    <col min="2829" max="2829" width="7.19921875" style="88" bestFit="1" customWidth="1"/>
    <col min="2830" max="2830" width="5.09765625" style="88" bestFit="1" customWidth="1"/>
    <col min="2831" max="2831" width="5.69921875" style="88" bestFit="1" customWidth="1"/>
    <col min="2832" max="2832" width="0" style="88" hidden="1" customWidth="1"/>
    <col min="2833" max="2834" width="6.59765625" style="88" bestFit="1" customWidth="1"/>
    <col min="2835" max="2836" width="5.09765625" style="88" bestFit="1" customWidth="1"/>
    <col min="2837" max="2837" width="6.59765625" style="88" bestFit="1" customWidth="1"/>
    <col min="2838" max="2839" width="7.19921875" style="88" bestFit="1" customWidth="1"/>
    <col min="2840" max="2840" width="6.59765625" style="88" bestFit="1" customWidth="1"/>
    <col min="2841" max="2841" width="0" style="88" hidden="1" customWidth="1"/>
    <col min="2842" max="2842" width="8.5" style="88" bestFit="1" customWidth="1"/>
    <col min="2843" max="2843" width="7.19921875" style="88" bestFit="1" customWidth="1"/>
    <col min="2844" max="2847" width="5.69921875" style="88" bestFit="1" customWidth="1"/>
    <col min="2848" max="2849" width="6.59765625" style="88" bestFit="1" customWidth="1"/>
    <col min="2850" max="2850" width="4" style="88" customWidth="1"/>
    <col min="2851" max="2852" width="5.69921875" style="88" bestFit="1" customWidth="1"/>
    <col min="2853" max="2853" width="6.59765625" style="88" bestFit="1" customWidth="1"/>
    <col min="2854" max="2854" width="5.69921875" style="88" bestFit="1" customWidth="1"/>
    <col min="2855" max="2855" width="6.59765625" style="88" bestFit="1" customWidth="1"/>
    <col min="2856" max="2856" width="7.19921875" style="88" bestFit="1" customWidth="1"/>
    <col min="2857" max="2858" width="6.59765625" style="88" bestFit="1" customWidth="1"/>
    <col min="2859" max="2859" width="6.19921875" style="88" customWidth="1"/>
    <col min="2860" max="2860" width="4.3984375" style="88" customWidth="1"/>
    <col min="2861" max="2861" width="6.59765625" style="88" bestFit="1" customWidth="1"/>
    <col min="2862" max="2862" width="6.19921875" style="88" customWidth="1"/>
    <col min="2863" max="2863" width="5.69921875" style="88" customWidth="1"/>
    <col min="2864" max="2864" width="6.59765625" style="88" bestFit="1" customWidth="1"/>
    <col min="2865" max="2866" width="5.69921875" style="88" bestFit="1" customWidth="1"/>
    <col min="2867" max="2867" width="6.8984375" style="88" customWidth="1"/>
    <col min="2868" max="2868" width="7.69921875" style="88" customWidth="1"/>
    <col min="2869" max="2869" width="5.09765625" style="88" bestFit="1" customWidth="1"/>
    <col min="2870" max="2870" width="7.59765625" style="88" customWidth="1"/>
    <col min="2871" max="2871" width="7.19921875" style="88" customWidth="1"/>
    <col min="2872" max="2872" width="9.09765625" style="88" customWidth="1"/>
    <col min="2873" max="2873" width="11.19921875" style="88" bestFit="1" customWidth="1"/>
    <col min="2874" max="2874" width="10.19921875" style="88" bestFit="1" customWidth="1"/>
    <col min="2875" max="2877" width="8.19921875" style="88" customWidth="1"/>
    <col min="2878" max="3072" width="8.19921875" style="88"/>
    <col min="3073" max="3073" width="4.5" style="88" customWidth="1"/>
    <col min="3074" max="3074" width="9.8984375" style="88" customWidth="1"/>
    <col min="3075" max="3075" width="5.69921875" style="88" customWidth="1"/>
    <col min="3076" max="3076" width="10" style="88" customWidth="1"/>
    <col min="3077" max="3077" width="0" style="88" hidden="1" customWidth="1"/>
    <col min="3078" max="3079" width="8.5" style="88" bestFit="1" customWidth="1"/>
    <col min="3080" max="3080" width="9.19921875" style="88" bestFit="1" customWidth="1"/>
    <col min="3081" max="3082" width="8.5" style="88" bestFit="1" customWidth="1"/>
    <col min="3083" max="3083" width="5.09765625" style="88" bestFit="1" customWidth="1"/>
    <col min="3084" max="3084" width="7.69921875" style="88" customWidth="1"/>
    <col min="3085" max="3085" width="7.19921875" style="88" bestFit="1" customWidth="1"/>
    <col min="3086" max="3086" width="5.09765625" style="88" bestFit="1" customWidth="1"/>
    <col min="3087" max="3087" width="5.69921875" style="88" bestFit="1" customWidth="1"/>
    <col min="3088" max="3088" width="0" style="88" hidden="1" customWidth="1"/>
    <col min="3089" max="3090" width="6.59765625" style="88" bestFit="1" customWidth="1"/>
    <col min="3091" max="3092" width="5.09765625" style="88" bestFit="1" customWidth="1"/>
    <col min="3093" max="3093" width="6.59765625" style="88" bestFit="1" customWidth="1"/>
    <col min="3094" max="3095" width="7.19921875" style="88" bestFit="1" customWidth="1"/>
    <col min="3096" max="3096" width="6.59765625" style="88" bestFit="1" customWidth="1"/>
    <col min="3097" max="3097" width="0" style="88" hidden="1" customWidth="1"/>
    <col min="3098" max="3098" width="8.5" style="88" bestFit="1" customWidth="1"/>
    <col min="3099" max="3099" width="7.19921875" style="88" bestFit="1" customWidth="1"/>
    <col min="3100" max="3103" width="5.69921875" style="88" bestFit="1" customWidth="1"/>
    <col min="3104" max="3105" width="6.59765625" style="88" bestFit="1" customWidth="1"/>
    <col min="3106" max="3106" width="4" style="88" customWidth="1"/>
    <col min="3107" max="3108" width="5.69921875" style="88" bestFit="1" customWidth="1"/>
    <col min="3109" max="3109" width="6.59765625" style="88" bestFit="1" customWidth="1"/>
    <col min="3110" max="3110" width="5.69921875" style="88" bestFit="1" customWidth="1"/>
    <col min="3111" max="3111" width="6.59765625" style="88" bestFit="1" customWidth="1"/>
    <col min="3112" max="3112" width="7.19921875" style="88" bestFit="1" customWidth="1"/>
    <col min="3113" max="3114" width="6.59765625" style="88" bestFit="1" customWidth="1"/>
    <col min="3115" max="3115" width="6.19921875" style="88" customWidth="1"/>
    <col min="3116" max="3116" width="4.3984375" style="88" customWidth="1"/>
    <col min="3117" max="3117" width="6.59765625" style="88" bestFit="1" customWidth="1"/>
    <col min="3118" max="3118" width="6.19921875" style="88" customWidth="1"/>
    <col min="3119" max="3119" width="5.69921875" style="88" customWidth="1"/>
    <col min="3120" max="3120" width="6.59765625" style="88" bestFit="1" customWidth="1"/>
    <col min="3121" max="3122" width="5.69921875" style="88" bestFit="1" customWidth="1"/>
    <col min="3123" max="3123" width="6.8984375" style="88" customWidth="1"/>
    <col min="3124" max="3124" width="7.69921875" style="88" customWidth="1"/>
    <col min="3125" max="3125" width="5.09765625" style="88" bestFit="1" customWidth="1"/>
    <col min="3126" max="3126" width="7.59765625" style="88" customWidth="1"/>
    <col min="3127" max="3127" width="7.19921875" style="88" customWidth="1"/>
    <col min="3128" max="3128" width="9.09765625" style="88" customWidth="1"/>
    <col min="3129" max="3129" width="11.19921875" style="88" bestFit="1" customWidth="1"/>
    <col min="3130" max="3130" width="10.19921875" style="88" bestFit="1" customWidth="1"/>
    <col min="3131" max="3133" width="8.19921875" style="88" customWidth="1"/>
    <col min="3134" max="3328" width="8.19921875" style="88"/>
    <col min="3329" max="3329" width="4.5" style="88" customWidth="1"/>
    <col min="3330" max="3330" width="9.8984375" style="88" customWidth="1"/>
    <col min="3331" max="3331" width="5.69921875" style="88" customWidth="1"/>
    <col min="3332" max="3332" width="10" style="88" customWidth="1"/>
    <col min="3333" max="3333" width="0" style="88" hidden="1" customWidth="1"/>
    <col min="3334" max="3335" width="8.5" style="88" bestFit="1" customWidth="1"/>
    <col min="3336" max="3336" width="9.19921875" style="88" bestFit="1" customWidth="1"/>
    <col min="3337" max="3338" width="8.5" style="88" bestFit="1" customWidth="1"/>
    <col min="3339" max="3339" width="5.09765625" style="88" bestFit="1" customWidth="1"/>
    <col min="3340" max="3340" width="7.69921875" style="88" customWidth="1"/>
    <col min="3341" max="3341" width="7.19921875" style="88" bestFit="1" customWidth="1"/>
    <col min="3342" max="3342" width="5.09765625" style="88" bestFit="1" customWidth="1"/>
    <col min="3343" max="3343" width="5.69921875" style="88" bestFit="1" customWidth="1"/>
    <col min="3344" max="3344" width="0" style="88" hidden="1" customWidth="1"/>
    <col min="3345" max="3346" width="6.59765625" style="88" bestFit="1" customWidth="1"/>
    <col min="3347" max="3348" width="5.09765625" style="88" bestFit="1" customWidth="1"/>
    <col min="3349" max="3349" width="6.59765625" style="88" bestFit="1" customWidth="1"/>
    <col min="3350" max="3351" width="7.19921875" style="88" bestFit="1" customWidth="1"/>
    <col min="3352" max="3352" width="6.59765625" style="88" bestFit="1" customWidth="1"/>
    <col min="3353" max="3353" width="0" style="88" hidden="1" customWidth="1"/>
    <col min="3354" max="3354" width="8.5" style="88" bestFit="1" customWidth="1"/>
    <col min="3355" max="3355" width="7.19921875" style="88" bestFit="1" customWidth="1"/>
    <col min="3356" max="3359" width="5.69921875" style="88" bestFit="1" customWidth="1"/>
    <col min="3360" max="3361" width="6.59765625" style="88" bestFit="1" customWidth="1"/>
    <col min="3362" max="3362" width="4" style="88" customWidth="1"/>
    <col min="3363" max="3364" width="5.69921875" style="88" bestFit="1" customWidth="1"/>
    <col min="3365" max="3365" width="6.59765625" style="88" bestFit="1" customWidth="1"/>
    <col min="3366" max="3366" width="5.69921875" style="88" bestFit="1" customWidth="1"/>
    <col min="3367" max="3367" width="6.59765625" style="88" bestFit="1" customWidth="1"/>
    <col min="3368" max="3368" width="7.19921875" style="88" bestFit="1" customWidth="1"/>
    <col min="3369" max="3370" width="6.59765625" style="88" bestFit="1" customWidth="1"/>
    <col min="3371" max="3371" width="6.19921875" style="88" customWidth="1"/>
    <col min="3372" max="3372" width="4.3984375" style="88" customWidth="1"/>
    <col min="3373" max="3373" width="6.59765625" style="88" bestFit="1" customWidth="1"/>
    <col min="3374" max="3374" width="6.19921875" style="88" customWidth="1"/>
    <col min="3375" max="3375" width="5.69921875" style="88" customWidth="1"/>
    <col min="3376" max="3376" width="6.59765625" style="88" bestFit="1" customWidth="1"/>
    <col min="3377" max="3378" width="5.69921875" style="88" bestFit="1" customWidth="1"/>
    <col min="3379" max="3379" width="6.8984375" style="88" customWidth="1"/>
    <col min="3380" max="3380" width="7.69921875" style="88" customWidth="1"/>
    <col min="3381" max="3381" width="5.09765625" style="88" bestFit="1" customWidth="1"/>
    <col min="3382" max="3382" width="7.59765625" style="88" customWidth="1"/>
    <col min="3383" max="3383" width="7.19921875" style="88" customWidth="1"/>
    <col min="3384" max="3384" width="9.09765625" style="88" customWidth="1"/>
    <col min="3385" max="3385" width="11.19921875" style="88" bestFit="1" customWidth="1"/>
    <col min="3386" max="3386" width="10.19921875" style="88" bestFit="1" customWidth="1"/>
    <col min="3387" max="3389" width="8.19921875" style="88" customWidth="1"/>
    <col min="3390" max="3584" width="8.19921875" style="88"/>
    <col min="3585" max="3585" width="4.5" style="88" customWidth="1"/>
    <col min="3586" max="3586" width="9.8984375" style="88" customWidth="1"/>
    <col min="3587" max="3587" width="5.69921875" style="88" customWidth="1"/>
    <col min="3588" max="3588" width="10" style="88" customWidth="1"/>
    <col min="3589" max="3589" width="0" style="88" hidden="1" customWidth="1"/>
    <col min="3590" max="3591" width="8.5" style="88" bestFit="1" customWidth="1"/>
    <col min="3592" max="3592" width="9.19921875" style="88" bestFit="1" customWidth="1"/>
    <col min="3593" max="3594" width="8.5" style="88" bestFit="1" customWidth="1"/>
    <col min="3595" max="3595" width="5.09765625" style="88" bestFit="1" customWidth="1"/>
    <col min="3596" max="3596" width="7.69921875" style="88" customWidth="1"/>
    <col min="3597" max="3597" width="7.19921875" style="88" bestFit="1" customWidth="1"/>
    <col min="3598" max="3598" width="5.09765625" style="88" bestFit="1" customWidth="1"/>
    <col min="3599" max="3599" width="5.69921875" style="88" bestFit="1" customWidth="1"/>
    <col min="3600" max="3600" width="0" style="88" hidden="1" customWidth="1"/>
    <col min="3601" max="3602" width="6.59765625" style="88" bestFit="1" customWidth="1"/>
    <col min="3603" max="3604" width="5.09765625" style="88" bestFit="1" customWidth="1"/>
    <col min="3605" max="3605" width="6.59765625" style="88" bestFit="1" customWidth="1"/>
    <col min="3606" max="3607" width="7.19921875" style="88" bestFit="1" customWidth="1"/>
    <col min="3608" max="3608" width="6.59765625" style="88" bestFit="1" customWidth="1"/>
    <col min="3609" max="3609" width="0" style="88" hidden="1" customWidth="1"/>
    <col min="3610" max="3610" width="8.5" style="88" bestFit="1" customWidth="1"/>
    <col min="3611" max="3611" width="7.19921875" style="88" bestFit="1" customWidth="1"/>
    <col min="3612" max="3615" width="5.69921875" style="88" bestFit="1" customWidth="1"/>
    <col min="3616" max="3617" width="6.59765625" style="88" bestFit="1" customWidth="1"/>
    <col min="3618" max="3618" width="4" style="88" customWidth="1"/>
    <col min="3619" max="3620" width="5.69921875" style="88" bestFit="1" customWidth="1"/>
    <col min="3621" max="3621" width="6.59765625" style="88" bestFit="1" customWidth="1"/>
    <col min="3622" max="3622" width="5.69921875" style="88" bestFit="1" customWidth="1"/>
    <col min="3623" max="3623" width="6.59765625" style="88" bestFit="1" customWidth="1"/>
    <col min="3624" max="3624" width="7.19921875" style="88" bestFit="1" customWidth="1"/>
    <col min="3625" max="3626" width="6.59765625" style="88" bestFit="1" customWidth="1"/>
    <col min="3627" max="3627" width="6.19921875" style="88" customWidth="1"/>
    <col min="3628" max="3628" width="4.3984375" style="88" customWidth="1"/>
    <col min="3629" max="3629" width="6.59765625" style="88" bestFit="1" customWidth="1"/>
    <col min="3630" max="3630" width="6.19921875" style="88" customWidth="1"/>
    <col min="3631" max="3631" width="5.69921875" style="88" customWidth="1"/>
    <col min="3632" max="3632" width="6.59765625" style="88" bestFit="1" customWidth="1"/>
    <col min="3633" max="3634" width="5.69921875" style="88" bestFit="1" customWidth="1"/>
    <col min="3635" max="3635" width="6.8984375" style="88" customWidth="1"/>
    <col min="3636" max="3636" width="7.69921875" style="88" customWidth="1"/>
    <col min="3637" max="3637" width="5.09765625" style="88" bestFit="1" customWidth="1"/>
    <col min="3638" max="3638" width="7.59765625" style="88" customWidth="1"/>
    <col min="3639" max="3639" width="7.19921875" style="88" customWidth="1"/>
    <col min="3640" max="3640" width="9.09765625" style="88" customWidth="1"/>
    <col min="3641" max="3641" width="11.19921875" style="88" bestFit="1" customWidth="1"/>
    <col min="3642" max="3642" width="10.19921875" style="88" bestFit="1" customWidth="1"/>
    <col min="3643" max="3645" width="8.19921875" style="88" customWidth="1"/>
    <col min="3646" max="3840" width="8.19921875" style="88"/>
    <col min="3841" max="3841" width="4.5" style="88" customWidth="1"/>
    <col min="3842" max="3842" width="9.8984375" style="88" customWidth="1"/>
    <col min="3843" max="3843" width="5.69921875" style="88" customWidth="1"/>
    <col min="3844" max="3844" width="10" style="88" customWidth="1"/>
    <col min="3845" max="3845" width="0" style="88" hidden="1" customWidth="1"/>
    <col min="3846" max="3847" width="8.5" style="88" bestFit="1" customWidth="1"/>
    <col min="3848" max="3848" width="9.19921875" style="88" bestFit="1" customWidth="1"/>
    <col min="3849" max="3850" width="8.5" style="88" bestFit="1" customWidth="1"/>
    <col min="3851" max="3851" width="5.09765625" style="88" bestFit="1" customWidth="1"/>
    <col min="3852" max="3852" width="7.69921875" style="88" customWidth="1"/>
    <col min="3853" max="3853" width="7.19921875" style="88" bestFit="1" customWidth="1"/>
    <col min="3854" max="3854" width="5.09765625" style="88" bestFit="1" customWidth="1"/>
    <col min="3855" max="3855" width="5.69921875" style="88" bestFit="1" customWidth="1"/>
    <col min="3856" max="3856" width="0" style="88" hidden="1" customWidth="1"/>
    <col min="3857" max="3858" width="6.59765625" style="88" bestFit="1" customWidth="1"/>
    <col min="3859" max="3860" width="5.09765625" style="88" bestFit="1" customWidth="1"/>
    <col min="3861" max="3861" width="6.59765625" style="88" bestFit="1" customWidth="1"/>
    <col min="3862" max="3863" width="7.19921875" style="88" bestFit="1" customWidth="1"/>
    <col min="3864" max="3864" width="6.59765625" style="88" bestFit="1" customWidth="1"/>
    <col min="3865" max="3865" width="0" style="88" hidden="1" customWidth="1"/>
    <col min="3866" max="3866" width="8.5" style="88" bestFit="1" customWidth="1"/>
    <col min="3867" max="3867" width="7.19921875" style="88" bestFit="1" customWidth="1"/>
    <col min="3868" max="3871" width="5.69921875" style="88" bestFit="1" customWidth="1"/>
    <col min="3872" max="3873" width="6.59765625" style="88" bestFit="1" customWidth="1"/>
    <col min="3874" max="3874" width="4" style="88" customWidth="1"/>
    <col min="3875" max="3876" width="5.69921875" style="88" bestFit="1" customWidth="1"/>
    <col min="3877" max="3877" width="6.59765625" style="88" bestFit="1" customWidth="1"/>
    <col min="3878" max="3878" width="5.69921875" style="88" bestFit="1" customWidth="1"/>
    <col min="3879" max="3879" width="6.59765625" style="88" bestFit="1" customWidth="1"/>
    <col min="3880" max="3880" width="7.19921875" style="88" bestFit="1" customWidth="1"/>
    <col min="3881" max="3882" width="6.59765625" style="88" bestFit="1" customWidth="1"/>
    <col min="3883" max="3883" width="6.19921875" style="88" customWidth="1"/>
    <col min="3884" max="3884" width="4.3984375" style="88" customWidth="1"/>
    <col min="3885" max="3885" width="6.59765625" style="88" bestFit="1" customWidth="1"/>
    <col min="3886" max="3886" width="6.19921875" style="88" customWidth="1"/>
    <col min="3887" max="3887" width="5.69921875" style="88" customWidth="1"/>
    <col min="3888" max="3888" width="6.59765625" style="88" bestFit="1" customWidth="1"/>
    <col min="3889" max="3890" width="5.69921875" style="88" bestFit="1" customWidth="1"/>
    <col min="3891" max="3891" width="6.8984375" style="88" customWidth="1"/>
    <col min="3892" max="3892" width="7.69921875" style="88" customWidth="1"/>
    <col min="3893" max="3893" width="5.09765625" style="88" bestFit="1" customWidth="1"/>
    <col min="3894" max="3894" width="7.59765625" style="88" customWidth="1"/>
    <col min="3895" max="3895" width="7.19921875" style="88" customWidth="1"/>
    <col min="3896" max="3896" width="9.09765625" style="88" customWidth="1"/>
    <col min="3897" max="3897" width="11.19921875" style="88" bestFit="1" customWidth="1"/>
    <col min="3898" max="3898" width="10.19921875" style="88" bestFit="1" customWidth="1"/>
    <col min="3899" max="3901" width="8.19921875" style="88" customWidth="1"/>
    <col min="3902" max="4096" width="8.19921875" style="88"/>
    <col min="4097" max="4097" width="4.5" style="88" customWidth="1"/>
    <col min="4098" max="4098" width="9.8984375" style="88" customWidth="1"/>
    <col min="4099" max="4099" width="5.69921875" style="88" customWidth="1"/>
    <col min="4100" max="4100" width="10" style="88" customWidth="1"/>
    <col min="4101" max="4101" width="0" style="88" hidden="1" customWidth="1"/>
    <col min="4102" max="4103" width="8.5" style="88" bestFit="1" customWidth="1"/>
    <col min="4104" max="4104" width="9.19921875" style="88" bestFit="1" customWidth="1"/>
    <col min="4105" max="4106" width="8.5" style="88" bestFit="1" customWidth="1"/>
    <col min="4107" max="4107" width="5.09765625" style="88" bestFit="1" customWidth="1"/>
    <col min="4108" max="4108" width="7.69921875" style="88" customWidth="1"/>
    <col min="4109" max="4109" width="7.19921875" style="88" bestFit="1" customWidth="1"/>
    <col min="4110" max="4110" width="5.09765625" style="88" bestFit="1" customWidth="1"/>
    <col min="4111" max="4111" width="5.69921875" style="88" bestFit="1" customWidth="1"/>
    <col min="4112" max="4112" width="0" style="88" hidden="1" customWidth="1"/>
    <col min="4113" max="4114" width="6.59765625" style="88" bestFit="1" customWidth="1"/>
    <col min="4115" max="4116" width="5.09765625" style="88" bestFit="1" customWidth="1"/>
    <col min="4117" max="4117" width="6.59765625" style="88" bestFit="1" customWidth="1"/>
    <col min="4118" max="4119" width="7.19921875" style="88" bestFit="1" customWidth="1"/>
    <col min="4120" max="4120" width="6.59765625" style="88" bestFit="1" customWidth="1"/>
    <col min="4121" max="4121" width="0" style="88" hidden="1" customWidth="1"/>
    <col min="4122" max="4122" width="8.5" style="88" bestFit="1" customWidth="1"/>
    <col min="4123" max="4123" width="7.19921875" style="88" bestFit="1" customWidth="1"/>
    <col min="4124" max="4127" width="5.69921875" style="88" bestFit="1" customWidth="1"/>
    <col min="4128" max="4129" width="6.59765625" style="88" bestFit="1" customWidth="1"/>
    <col min="4130" max="4130" width="4" style="88" customWidth="1"/>
    <col min="4131" max="4132" width="5.69921875" style="88" bestFit="1" customWidth="1"/>
    <col min="4133" max="4133" width="6.59765625" style="88" bestFit="1" customWidth="1"/>
    <col min="4134" max="4134" width="5.69921875" style="88" bestFit="1" customWidth="1"/>
    <col min="4135" max="4135" width="6.59765625" style="88" bestFit="1" customWidth="1"/>
    <col min="4136" max="4136" width="7.19921875" style="88" bestFit="1" customWidth="1"/>
    <col min="4137" max="4138" width="6.59765625" style="88" bestFit="1" customWidth="1"/>
    <col min="4139" max="4139" width="6.19921875" style="88" customWidth="1"/>
    <col min="4140" max="4140" width="4.3984375" style="88" customWidth="1"/>
    <col min="4141" max="4141" width="6.59765625" style="88" bestFit="1" customWidth="1"/>
    <col min="4142" max="4142" width="6.19921875" style="88" customWidth="1"/>
    <col min="4143" max="4143" width="5.69921875" style="88" customWidth="1"/>
    <col min="4144" max="4144" width="6.59765625" style="88" bestFit="1" customWidth="1"/>
    <col min="4145" max="4146" width="5.69921875" style="88" bestFit="1" customWidth="1"/>
    <col min="4147" max="4147" width="6.8984375" style="88" customWidth="1"/>
    <col min="4148" max="4148" width="7.69921875" style="88" customWidth="1"/>
    <col min="4149" max="4149" width="5.09765625" style="88" bestFit="1" customWidth="1"/>
    <col min="4150" max="4150" width="7.59765625" style="88" customWidth="1"/>
    <col min="4151" max="4151" width="7.19921875" style="88" customWidth="1"/>
    <col min="4152" max="4152" width="9.09765625" style="88" customWidth="1"/>
    <col min="4153" max="4153" width="11.19921875" style="88" bestFit="1" customWidth="1"/>
    <col min="4154" max="4154" width="10.19921875" style="88" bestFit="1" customWidth="1"/>
    <col min="4155" max="4157" width="8.19921875" style="88" customWidth="1"/>
    <col min="4158" max="4352" width="8.19921875" style="88"/>
    <col min="4353" max="4353" width="4.5" style="88" customWidth="1"/>
    <col min="4354" max="4354" width="9.8984375" style="88" customWidth="1"/>
    <col min="4355" max="4355" width="5.69921875" style="88" customWidth="1"/>
    <col min="4356" max="4356" width="10" style="88" customWidth="1"/>
    <col min="4357" max="4357" width="0" style="88" hidden="1" customWidth="1"/>
    <col min="4358" max="4359" width="8.5" style="88" bestFit="1" customWidth="1"/>
    <col min="4360" max="4360" width="9.19921875" style="88" bestFit="1" customWidth="1"/>
    <col min="4361" max="4362" width="8.5" style="88" bestFit="1" customWidth="1"/>
    <col min="4363" max="4363" width="5.09765625" style="88" bestFit="1" customWidth="1"/>
    <col min="4364" max="4364" width="7.69921875" style="88" customWidth="1"/>
    <col min="4365" max="4365" width="7.19921875" style="88" bestFit="1" customWidth="1"/>
    <col min="4366" max="4366" width="5.09765625" style="88" bestFit="1" customWidth="1"/>
    <col min="4367" max="4367" width="5.69921875" style="88" bestFit="1" customWidth="1"/>
    <col min="4368" max="4368" width="0" style="88" hidden="1" customWidth="1"/>
    <col min="4369" max="4370" width="6.59765625" style="88" bestFit="1" customWidth="1"/>
    <col min="4371" max="4372" width="5.09765625" style="88" bestFit="1" customWidth="1"/>
    <col min="4373" max="4373" width="6.59765625" style="88" bestFit="1" customWidth="1"/>
    <col min="4374" max="4375" width="7.19921875" style="88" bestFit="1" customWidth="1"/>
    <col min="4376" max="4376" width="6.59765625" style="88" bestFit="1" customWidth="1"/>
    <col min="4377" max="4377" width="0" style="88" hidden="1" customWidth="1"/>
    <col min="4378" max="4378" width="8.5" style="88" bestFit="1" customWidth="1"/>
    <col min="4379" max="4379" width="7.19921875" style="88" bestFit="1" customWidth="1"/>
    <col min="4380" max="4383" width="5.69921875" style="88" bestFit="1" customWidth="1"/>
    <col min="4384" max="4385" width="6.59765625" style="88" bestFit="1" customWidth="1"/>
    <col min="4386" max="4386" width="4" style="88" customWidth="1"/>
    <col min="4387" max="4388" width="5.69921875" style="88" bestFit="1" customWidth="1"/>
    <col min="4389" max="4389" width="6.59765625" style="88" bestFit="1" customWidth="1"/>
    <col min="4390" max="4390" width="5.69921875" style="88" bestFit="1" customWidth="1"/>
    <col min="4391" max="4391" width="6.59765625" style="88" bestFit="1" customWidth="1"/>
    <col min="4392" max="4392" width="7.19921875" style="88" bestFit="1" customWidth="1"/>
    <col min="4393" max="4394" width="6.59765625" style="88" bestFit="1" customWidth="1"/>
    <col min="4395" max="4395" width="6.19921875" style="88" customWidth="1"/>
    <col min="4396" max="4396" width="4.3984375" style="88" customWidth="1"/>
    <col min="4397" max="4397" width="6.59765625" style="88" bestFit="1" customWidth="1"/>
    <col min="4398" max="4398" width="6.19921875" style="88" customWidth="1"/>
    <col min="4399" max="4399" width="5.69921875" style="88" customWidth="1"/>
    <col min="4400" max="4400" width="6.59765625" style="88" bestFit="1" customWidth="1"/>
    <col min="4401" max="4402" width="5.69921875" style="88" bestFit="1" customWidth="1"/>
    <col min="4403" max="4403" width="6.8984375" style="88" customWidth="1"/>
    <col min="4404" max="4404" width="7.69921875" style="88" customWidth="1"/>
    <col min="4405" max="4405" width="5.09765625" style="88" bestFit="1" customWidth="1"/>
    <col min="4406" max="4406" width="7.59765625" style="88" customWidth="1"/>
    <col min="4407" max="4407" width="7.19921875" style="88" customWidth="1"/>
    <col min="4408" max="4408" width="9.09765625" style="88" customWidth="1"/>
    <col min="4409" max="4409" width="11.19921875" style="88" bestFit="1" customWidth="1"/>
    <col min="4410" max="4410" width="10.19921875" style="88" bestFit="1" customWidth="1"/>
    <col min="4411" max="4413" width="8.19921875" style="88" customWidth="1"/>
    <col min="4414" max="4608" width="8.19921875" style="88"/>
    <col min="4609" max="4609" width="4.5" style="88" customWidth="1"/>
    <col min="4610" max="4610" width="9.8984375" style="88" customWidth="1"/>
    <col min="4611" max="4611" width="5.69921875" style="88" customWidth="1"/>
    <col min="4612" max="4612" width="10" style="88" customWidth="1"/>
    <col min="4613" max="4613" width="0" style="88" hidden="1" customWidth="1"/>
    <col min="4614" max="4615" width="8.5" style="88" bestFit="1" customWidth="1"/>
    <col min="4616" max="4616" width="9.19921875" style="88" bestFit="1" customWidth="1"/>
    <col min="4617" max="4618" width="8.5" style="88" bestFit="1" customWidth="1"/>
    <col min="4619" max="4619" width="5.09765625" style="88" bestFit="1" customWidth="1"/>
    <col min="4620" max="4620" width="7.69921875" style="88" customWidth="1"/>
    <col min="4621" max="4621" width="7.19921875" style="88" bestFit="1" customWidth="1"/>
    <col min="4622" max="4622" width="5.09765625" style="88" bestFit="1" customWidth="1"/>
    <col min="4623" max="4623" width="5.69921875" style="88" bestFit="1" customWidth="1"/>
    <col min="4624" max="4624" width="0" style="88" hidden="1" customWidth="1"/>
    <col min="4625" max="4626" width="6.59765625" style="88" bestFit="1" customWidth="1"/>
    <col min="4627" max="4628" width="5.09765625" style="88" bestFit="1" customWidth="1"/>
    <col min="4629" max="4629" width="6.59765625" style="88" bestFit="1" customWidth="1"/>
    <col min="4630" max="4631" width="7.19921875" style="88" bestFit="1" customWidth="1"/>
    <col min="4632" max="4632" width="6.59765625" style="88" bestFit="1" customWidth="1"/>
    <col min="4633" max="4633" width="0" style="88" hidden="1" customWidth="1"/>
    <col min="4634" max="4634" width="8.5" style="88" bestFit="1" customWidth="1"/>
    <col min="4635" max="4635" width="7.19921875" style="88" bestFit="1" customWidth="1"/>
    <col min="4636" max="4639" width="5.69921875" style="88" bestFit="1" customWidth="1"/>
    <col min="4640" max="4641" width="6.59765625" style="88" bestFit="1" customWidth="1"/>
    <col min="4642" max="4642" width="4" style="88" customWidth="1"/>
    <col min="4643" max="4644" width="5.69921875" style="88" bestFit="1" customWidth="1"/>
    <col min="4645" max="4645" width="6.59765625" style="88" bestFit="1" customWidth="1"/>
    <col min="4646" max="4646" width="5.69921875" style="88" bestFit="1" customWidth="1"/>
    <col min="4647" max="4647" width="6.59765625" style="88" bestFit="1" customWidth="1"/>
    <col min="4648" max="4648" width="7.19921875" style="88" bestFit="1" customWidth="1"/>
    <col min="4649" max="4650" width="6.59765625" style="88" bestFit="1" customWidth="1"/>
    <col min="4651" max="4651" width="6.19921875" style="88" customWidth="1"/>
    <col min="4652" max="4652" width="4.3984375" style="88" customWidth="1"/>
    <col min="4653" max="4653" width="6.59765625" style="88" bestFit="1" customWidth="1"/>
    <col min="4654" max="4654" width="6.19921875" style="88" customWidth="1"/>
    <col min="4655" max="4655" width="5.69921875" style="88" customWidth="1"/>
    <col min="4656" max="4656" width="6.59765625" style="88" bestFit="1" customWidth="1"/>
    <col min="4657" max="4658" width="5.69921875" style="88" bestFit="1" customWidth="1"/>
    <col min="4659" max="4659" width="6.8984375" style="88" customWidth="1"/>
    <col min="4660" max="4660" width="7.69921875" style="88" customWidth="1"/>
    <col min="4661" max="4661" width="5.09765625" style="88" bestFit="1" customWidth="1"/>
    <col min="4662" max="4662" width="7.59765625" style="88" customWidth="1"/>
    <col min="4663" max="4663" width="7.19921875" style="88" customWidth="1"/>
    <col min="4664" max="4664" width="9.09765625" style="88" customWidth="1"/>
    <col min="4665" max="4665" width="11.19921875" style="88" bestFit="1" customWidth="1"/>
    <col min="4666" max="4666" width="10.19921875" style="88" bestFit="1" customWidth="1"/>
    <col min="4667" max="4669" width="8.19921875" style="88" customWidth="1"/>
    <col min="4670" max="4864" width="8.19921875" style="88"/>
    <col min="4865" max="4865" width="4.5" style="88" customWidth="1"/>
    <col min="4866" max="4866" width="9.8984375" style="88" customWidth="1"/>
    <col min="4867" max="4867" width="5.69921875" style="88" customWidth="1"/>
    <col min="4868" max="4868" width="10" style="88" customWidth="1"/>
    <col min="4869" max="4869" width="0" style="88" hidden="1" customWidth="1"/>
    <col min="4870" max="4871" width="8.5" style="88" bestFit="1" customWidth="1"/>
    <col min="4872" max="4872" width="9.19921875" style="88" bestFit="1" customWidth="1"/>
    <col min="4873" max="4874" width="8.5" style="88" bestFit="1" customWidth="1"/>
    <col min="4875" max="4875" width="5.09765625" style="88" bestFit="1" customWidth="1"/>
    <col min="4876" max="4876" width="7.69921875" style="88" customWidth="1"/>
    <col min="4877" max="4877" width="7.19921875" style="88" bestFit="1" customWidth="1"/>
    <col min="4878" max="4878" width="5.09765625" style="88" bestFit="1" customWidth="1"/>
    <col min="4879" max="4879" width="5.69921875" style="88" bestFit="1" customWidth="1"/>
    <col min="4880" max="4880" width="0" style="88" hidden="1" customWidth="1"/>
    <col min="4881" max="4882" width="6.59765625" style="88" bestFit="1" customWidth="1"/>
    <col min="4883" max="4884" width="5.09765625" style="88" bestFit="1" customWidth="1"/>
    <col min="4885" max="4885" width="6.59765625" style="88" bestFit="1" customWidth="1"/>
    <col min="4886" max="4887" width="7.19921875" style="88" bestFit="1" customWidth="1"/>
    <col min="4888" max="4888" width="6.59765625" style="88" bestFit="1" customWidth="1"/>
    <col min="4889" max="4889" width="0" style="88" hidden="1" customWidth="1"/>
    <col min="4890" max="4890" width="8.5" style="88" bestFit="1" customWidth="1"/>
    <col min="4891" max="4891" width="7.19921875" style="88" bestFit="1" customWidth="1"/>
    <col min="4892" max="4895" width="5.69921875" style="88" bestFit="1" customWidth="1"/>
    <col min="4896" max="4897" width="6.59765625" style="88" bestFit="1" customWidth="1"/>
    <col min="4898" max="4898" width="4" style="88" customWidth="1"/>
    <col min="4899" max="4900" width="5.69921875" style="88" bestFit="1" customWidth="1"/>
    <col min="4901" max="4901" width="6.59765625" style="88" bestFit="1" customWidth="1"/>
    <col min="4902" max="4902" width="5.69921875" style="88" bestFit="1" customWidth="1"/>
    <col min="4903" max="4903" width="6.59765625" style="88" bestFit="1" customWidth="1"/>
    <col min="4904" max="4904" width="7.19921875" style="88" bestFit="1" customWidth="1"/>
    <col min="4905" max="4906" width="6.59765625" style="88" bestFit="1" customWidth="1"/>
    <col min="4907" max="4907" width="6.19921875" style="88" customWidth="1"/>
    <col min="4908" max="4908" width="4.3984375" style="88" customWidth="1"/>
    <col min="4909" max="4909" width="6.59765625" style="88" bestFit="1" customWidth="1"/>
    <col min="4910" max="4910" width="6.19921875" style="88" customWidth="1"/>
    <col min="4911" max="4911" width="5.69921875" style="88" customWidth="1"/>
    <col min="4912" max="4912" width="6.59765625" style="88" bestFit="1" customWidth="1"/>
    <col min="4913" max="4914" width="5.69921875" style="88" bestFit="1" customWidth="1"/>
    <col min="4915" max="4915" width="6.8984375" style="88" customWidth="1"/>
    <col min="4916" max="4916" width="7.69921875" style="88" customWidth="1"/>
    <col min="4917" max="4917" width="5.09765625" style="88" bestFit="1" customWidth="1"/>
    <col min="4918" max="4918" width="7.59765625" style="88" customWidth="1"/>
    <col min="4919" max="4919" width="7.19921875" style="88" customWidth="1"/>
    <col min="4920" max="4920" width="9.09765625" style="88" customWidth="1"/>
    <col min="4921" max="4921" width="11.19921875" style="88" bestFit="1" customWidth="1"/>
    <col min="4922" max="4922" width="10.19921875" style="88" bestFit="1" customWidth="1"/>
    <col min="4923" max="4925" width="8.19921875" style="88" customWidth="1"/>
    <col min="4926" max="5120" width="8.19921875" style="88"/>
    <col min="5121" max="5121" width="4.5" style="88" customWidth="1"/>
    <col min="5122" max="5122" width="9.8984375" style="88" customWidth="1"/>
    <col min="5123" max="5123" width="5.69921875" style="88" customWidth="1"/>
    <col min="5124" max="5124" width="10" style="88" customWidth="1"/>
    <col min="5125" max="5125" width="0" style="88" hidden="1" customWidth="1"/>
    <col min="5126" max="5127" width="8.5" style="88" bestFit="1" customWidth="1"/>
    <col min="5128" max="5128" width="9.19921875" style="88" bestFit="1" customWidth="1"/>
    <col min="5129" max="5130" width="8.5" style="88" bestFit="1" customWidth="1"/>
    <col min="5131" max="5131" width="5.09765625" style="88" bestFit="1" customWidth="1"/>
    <col min="5132" max="5132" width="7.69921875" style="88" customWidth="1"/>
    <col min="5133" max="5133" width="7.19921875" style="88" bestFit="1" customWidth="1"/>
    <col min="5134" max="5134" width="5.09765625" style="88" bestFit="1" customWidth="1"/>
    <col min="5135" max="5135" width="5.69921875" style="88" bestFit="1" customWidth="1"/>
    <col min="5136" max="5136" width="0" style="88" hidden="1" customWidth="1"/>
    <col min="5137" max="5138" width="6.59765625" style="88" bestFit="1" customWidth="1"/>
    <col min="5139" max="5140" width="5.09765625" style="88" bestFit="1" customWidth="1"/>
    <col min="5141" max="5141" width="6.59765625" style="88" bestFit="1" customWidth="1"/>
    <col min="5142" max="5143" width="7.19921875" style="88" bestFit="1" customWidth="1"/>
    <col min="5144" max="5144" width="6.59765625" style="88" bestFit="1" customWidth="1"/>
    <col min="5145" max="5145" width="0" style="88" hidden="1" customWidth="1"/>
    <col min="5146" max="5146" width="8.5" style="88" bestFit="1" customWidth="1"/>
    <col min="5147" max="5147" width="7.19921875" style="88" bestFit="1" customWidth="1"/>
    <col min="5148" max="5151" width="5.69921875" style="88" bestFit="1" customWidth="1"/>
    <col min="5152" max="5153" width="6.59765625" style="88" bestFit="1" customWidth="1"/>
    <col min="5154" max="5154" width="4" style="88" customWidth="1"/>
    <col min="5155" max="5156" width="5.69921875" style="88" bestFit="1" customWidth="1"/>
    <col min="5157" max="5157" width="6.59765625" style="88" bestFit="1" customWidth="1"/>
    <col min="5158" max="5158" width="5.69921875" style="88" bestFit="1" customWidth="1"/>
    <col min="5159" max="5159" width="6.59765625" style="88" bestFit="1" customWidth="1"/>
    <col min="5160" max="5160" width="7.19921875" style="88" bestFit="1" customWidth="1"/>
    <col min="5161" max="5162" width="6.59765625" style="88" bestFit="1" customWidth="1"/>
    <col min="5163" max="5163" width="6.19921875" style="88" customWidth="1"/>
    <col min="5164" max="5164" width="4.3984375" style="88" customWidth="1"/>
    <col min="5165" max="5165" width="6.59765625" style="88" bestFit="1" customWidth="1"/>
    <col min="5166" max="5166" width="6.19921875" style="88" customWidth="1"/>
    <col min="5167" max="5167" width="5.69921875" style="88" customWidth="1"/>
    <col min="5168" max="5168" width="6.59765625" style="88" bestFit="1" customWidth="1"/>
    <col min="5169" max="5170" width="5.69921875" style="88" bestFit="1" customWidth="1"/>
    <col min="5171" max="5171" width="6.8984375" style="88" customWidth="1"/>
    <col min="5172" max="5172" width="7.69921875" style="88" customWidth="1"/>
    <col min="5173" max="5173" width="5.09765625" style="88" bestFit="1" customWidth="1"/>
    <col min="5174" max="5174" width="7.59765625" style="88" customWidth="1"/>
    <col min="5175" max="5175" width="7.19921875" style="88" customWidth="1"/>
    <col min="5176" max="5176" width="9.09765625" style="88" customWidth="1"/>
    <col min="5177" max="5177" width="11.19921875" style="88" bestFit="1" customWidth="1"/>
    <col min="5178" max="5178" width="10.19921875" style="88" bestFit="1" customWidth="1"/>
    <col min="5179" max="5181" width="8.19921875" style="88" customWidth="1"/>
    <col min="5182" max="5376" width="8.19921875" style="88"/>
    <col min="5377" max="5377" width="4.5" style="88" customWidth="1"/>
    <col min="5378" max="5378" width="9.8984375" style="88" customWidth="1"/>
    <col min="5379" max="5379" width="5.69921875" style="88" customWidth="1"/>
    <col min="5380" max="5380" width="10" style="88" customWidth="1"/>
    <col min="5381" max="5381" width="0" style="88" hidden="1" customWidth="1"/>
    <col min="5382" max="5383" width="8.5" style="88" bestFit="1" customWidth="1"/>
    <col min="5384" max="5384" width="9.19921875" style="88" bestFit="1" customWidth="1"/>
    <col min="5385" max="5386" width="8.5" style="88" bestFit="1" customWidth="1"/>
    <col min="5387" max="5387" width="5.09765625" style="88" bestFit="1" customWidth="1"/>
    <col min="5388" max="5388" width="7.69921875" style="88" customWidth="1"/>
    <col min="5389" max="5389" width="7.19921875" style="88" bestFit="1" customWidth="1"/>
    <col min="5390" max="5390" width="5.09765625" style="88" bestFit="1" customWidth="1"/>
    <col min="5391" max="5391" width="5.69921875" style="88" bestFit="1" customWidth="1"/>
    <col min="5392" max="5392" width="0" style="88" hidden="1" customWidth="1"/>
    <col min="5393" max="5394" width="6.59765625" style="88" bestFit="1" customWidth="1"/>
    <col min="5395" max="5396" width="5.09765625" style="88" bestFit="1" customWidth="1"/>
    <col min="5397" max="5397" width="6.59765625" style="88" bestFit="1" customWidth="1"/>
    <col min="5398" max="5399" width="7.19921875" style="88" bestFit="1" customWidth="1"/>
    <col min="5400" max="5400" width="6.59765625" style="88" bestFit="1" customWidth="1"/>
    <col min="5401" max="5401" width="0" style="88" hidden="1" customWidth="1"/>
    <col min="5402" max="5402" width="8.5" style="88" bestFit="1" customWidth="1"/>
    <col min="5403" max="5403" width="7.19921875" style="88" bestFit="1" customWidth="1"/>
    <col min="5404" max="5407" width="5.69921875" style="88" bestFit="1" customWidth="1"/>
    <col min="5408" max="5409" width="6.59765625" style="88" bestFit="1" customWidth="1"/>
    <col min="5410" max="5410" width="4" style="88" customWidth="1"/>
    <col min="5411" max="5412" width="5.69921875" style="88" bestFit="1" customWidth="1"/>
    <col min="5413" max="5413" width="6.59765625" style="88" bestFit="1" customWidth="1"/>
    <col min="5414" max="5414" width="5.69921875" style="88" bestFit="1" customWidth="1"/>
    <col min="5415" max="5415" width="6.59765625" style="88" bestFit="1" customWidth="1"/>
    <col min="5416" max="5416" width="7.19921875" style="88" bestFit="1" customWidth="1"/>
    <col min="5417" max="5418" width="6.59765625" style="88" bestFit="1" customWidth="1"/>
    <col min="5419" max="5419" width="6.19921875" style="88" customWidth="1"/>
    <col min="5420" max="5420" width="4.3984375" style="88" customWidth="1"/>
    <col min="5421" max="5421" width="6.59765625" style="88" bestFit="1" customWidth="1"/>
    <col min="5422" max="5422" width="6.19921875" style="88" customWidth="1"/>
    <col min="5423" max="5423" width="5.69921875" style="88" customWidth="1"/>
    <col min="5424" max="5424" width="6.59765625" style="88" bestFit="1" customWidth="1"/>
    <col min="5425" max="5426" width="5.69921875" style="88" bestFit="1" customWidth="1"/>
    <col min="5427" max="5427" width="6.8984375" style="88" customWidth="1"/>
    <col min="5428" max="5428" width="7.69921875" style="88" customWidth="1"/>
    <col min="5429" max="5429" width="5.09765625" style="88" bestFit="1" customWidth="1"/>
    <col min="5430" max="5430" width="7.59765625" style="88" customWidth="1"/>
    <col min="5431" max="5431" width="7.19921875" style="88" customWidth="1"/>
    <col min="5432" max="5432" width="9.09765625" style="88" customWidth="1"/>
    <col min="5433" max="5433" width="11.19921875" style="88" bestFit="1" customWidth="1"/>
    <col min="5434" max="5434" width="10.19921875" style="88" bestFit="1" customWidth="1"/>
    <col min="5435" max="5437" width="8.19921875" style="88" customWidth="1"/>
    <col min="5438" max="5632" width="8.19921875" style="88"/>
    <col min="5633" max="5633" width="4.5" style="88" customWidth="1"/>
    <col min="5634" max="5634" width="9.8984375" style="88" customWidth="1"/>
    <col min="5635" max="5635" width="5.69921875" style="88" customWidth="1"/>
    <col min="5636" max="5636" width="10" style="88" customWidth="1"/>
    <col min="5637" max="5637" width="0" style="88" hidden="1" customWidth="1"/>
    <col min="5638" max="5639" width="8.5" style="88" bestFit="1" customWidth="1"/>
    <col min="5640" max="5640" width="9.19921875" style="88" bestFit="1" customWidth="1"/>
    <col min="5641" max="5642" width="8.5" style="88" bestFit="1" customWidth="1"/>
    <col min="5643" max="5643" width="5.09765625" style="88" bestFit="1" customWidth="1"/>
    <col min="5644" max="5644" width="7.69921875" style="88" customWidth="1"/>
    <col min="5645" max="5645" width="7.19921875" style="88" bestFit="1" customWidth="1"/>
    <col min="5646" max="5646" width="5.09765625" style="88" bestFit="1" customWidth="1"/>
    <col min="5647" max="5647" width="5.69921875" style="88" bestFit="1" customWidth="1"/>
    <col min="5648" max="5648" width="0" style="88" hidden="1" customWidth="1"/>
    <col min="5649" max="5650" width="6.59765625" style="88" bestFit="1" customWidth="1"/>
    <col min="5651" max="5652" width="5.09765625" style="88" bestFit="1" customWidth="1"/>
    <col min="5653" max="5653" width="6.59765625" style="88" bestFit="1" customWidth="1"/>
    <col min="5654" max="5655" width="7.19921875" style="88" bestFit="1" customWidth="1"/>
    <col min="5656" max="5656" width="6.59765625" style="88" bestFit="1" customWidth="1"/>
    <col min="5657" max="5657" width="0" style="88" hidden="1" customWidth="1"/>
    <col min="5658" max="5658" width="8.5" style="88" bestFit="1" customWidth="1"/>
    <col min="5659" max="5659" width="7.19921875" style="88" bestFit="1" customWidth="1"/>
    <col min="5660" max="5663" width="5.69921875" style="88" bestFit="1" customWidth="1"/>
    <col min="5664" max="5665" width="6.59765625" style="88" bestFit="1" customWidth="1"/>
    <col min="5666" max="5666" width="4" style="88" customWidth="1"/>
    <col min="5667" max="5668" width="5.69921875" style="88" bestFit="1" customWidth="1"/>
    <col min="5669" max="5669" width="6.59765625" style="88" bestFit="1" customWidth="1"/>
    <col min="5670" max="5670" width="5.69921875" style="88" bestFit="1" customWidth="1"/>
    <col min="5671" max="5671" width="6.59765625" style="88" bestFit="1" customWidth="1"/>
    <col min="5672" max="5672" width="7.19921875" style="88" bestFit="1" customWidth="1"/>
    <col min="5673" max="5674" width="6.59765625" style="88" bestFit="1" customWidth="1"/>
    <col min="5675" max="5675" width="6.19921875" style="88" customWidth="1"/>
    <col min="5676" max="5676" width="4.3984375" style="88" customWidth="1"/>
    <col min="5677" max="5677" width="6.59765625" style="88" bestFit="1" customWidth="1"/>
    <col min="5678" max="5678" width="6.19921875" style="88" customWidth="1"/>
    <col min="5679" max="5679" width="5.69921875" style="88" customWidth="1"/>
    <col min="5680" max="5680" width="6.59765625" style="88" bestFit="1" customWidth="1"/>
    <col min="5681" max="5682" width="5.69921875" style="88" bestFit="1" customWidth="1"/>
    <col min="5683" max="5683" width="6.8984375" style="88" customWidth="1"/>
    <col min="5684" max="5684" width="7.69921875" style="88" customWidth="1"/>
    <col min="5685" max="5685" width="5.09765625" style="88" bestFit="1" customWidth="1"/>
    <col min="5686" max="5686" width="7.59765625" style="88" customWidth="1"/>
    <col min="5687" max="5687" width="7.19921875" style="88" customWidth="1"/>
    <col min="5688" max="5688" width="9.09765625" style="88" customWidth="1"/>
    <col min="5689" max="5689" width="11.19921875" style="88" bestFit="1" customWidth="1"/>
    <col min="5690" max="5690" width="10.19921875" style="88" bestFit="1" customWidth="1"/>
    <col min="5691" max="5693" width="8.19921875" style="88" customWidth="1"/>
    <col min="5694" max="5888" width="8.19921875" style="88"/>
    <col min="5889" max="5889" width="4.5" style="88" customWidth="1"/>
    <col min="5890" max="5890" width="9.8984375" style="88" customWidth="1"/>
    <col min="5891" max="5891" width="5.69921875" style="88" customWidth="1"/>
    <col min="5892" max="5892" width="10" style="88" customWidth="1"/>
    <col min="5893" max="5893" width="0" style="88" hidden="1" customWidth="1"/>
    <col min="5894" max="5895" width="8.5" style="88" bestFit="1" customWidth="1"/>
    <col min="5896" max="5896" width="9.19921875" style="88" bestFit="1" customWidth="1"/>
    <col min="5897" max="5898" width="8.5" style="88" bestFit="1" customWidth="1"/>
    <col min="5899" max="5899" width="5.09765625" style="88" bestFit="1" customWidth="1"/>
    <col min="5900" max="5900" width="7.69921875" style="88" customWidth="1"/>
    <col min="5901" max="5901" width="7.19921875" style="88" bestFit="1" customWidth="1"/>
    <col min="5902" max="5902" width="5.09765625" style="88" bestFit="1" customWidth="1"/>
    <col min="5903" max="5903" width="5.69921875" style="88" bestFit="1" customWidth="1"/>
    <col min="5904" max="5904" width="0" style="88" hidden="1" customWidth="1"/>
    <col min="5905" max="5906" width="6.59765625" style="88" bestFit="1" customWidth="1"/>
    <col min="5907" max="5908" width="5.09765625" style="88" bestFit="1" customWidth="1"/>
    <col min="5909" max="5909" width="6.59765625" style="88" bestFit="1" customWidth="1"/>
    <col min="5910" max="5911" width="7.19921875" style="88" bestFit="1" customWidth="1"/>
    <col min="5912" max="5912" width="6.59765625" style="88" bestFit="1" customWidth="1"/>
    <col min="5913" max="5913" width="0" style="88" hidden="1" customWidth="1"/>
    <col min="5914" max="5914" width="8.5" style="88" bestFit="1" customWidth="1"/>
    <col min="5915" max="5915" width="7.19921875" style="88" bestFit="1" customWidth="1"/>
    <col min="5916" max="5919" width="5.69921875" style="88" bestFit="1" customWidth="1"/>
    <col min="5920" max="5921" width="6.59765625" style="88" bestFit="1" customWidth="1"/>
    <col min="5922" max="5922" width="4" style="88" customWidth="1"/>
    <col min="5923" max="5924" width="5.69921875" style="88" bestFit="1" customWidth="1"/>
    <col min="5925" max="5925" width="6.59765625" style="88" bestFit="1" customWidth="1"/>
    <col min="5926" max="5926" width="5.69921875" style="88" bestFit="1" customWidth="1"/>
    <col min="5927" max="5927" width="6.59765625" style="88" bestFit="1" customWidth="1"/>
    <col min="5928" max="5928" width="7.19921875" style="88" bestFit="1" customWidth="1"/>
    <col min="5929" max="5930" width="6.59765625" style="88" bestFit="1" customWidth="1"/>
    <col min="5931" max="5931" width="6.19921875" style="88" customWidth="1"/>
    <col min="5932" max="5932" width="4.3984375" style="88" customWidth="1"/>
    <col min="5933" max="5933" width="6.59765625" style="88" bestFit="1" customWidth="1"/>
    <col min="5934" max="5934" width="6.19921875" style="88" customWidth="1"/>
    <col min="5935" max="5935" width="5.69921875" style="88" customWidth="1"/>
    <col min="5936" max="5936" width="6.59765625" style="88" bestFit="1" customWidth="1"/>
    <col min="5937" max="5938" width="5.69921875" style="88" bestFit="1" customWidth="1"/>
    <col min="5939" max="5939" width="6.8984375" style="88" customWidth="1"/>
    <col min="5940" max="5940" width="7.69921875" style="88" customWidth="1"/>
    <col min="5941" max="5941" width="5.09765625" style="88" bestFit="1" customWidth="1"/>
    <col min="5942" max="5942" width="7.59765625" style="88" customWidth="1"/>
    <col min="5943" max="5943" width="7.19921875" style="88" customWidth="1"/>
    <col min="5944" max="5944" width="9.09765625" style="88" customWidth="1"/>
    <col min="5945" max="5945" width="11.19921875" style="88" bestFit="1" customWidth="1"/>
    <col min="5946" max="5946" width="10.19921875" style="88" bestFit="1" customWidth="1"/>
    <col min="5947" max="5949" width="8.19921875" style="88" customWidth="1"/>
    <col min="5950" max="6144" width="8.19921875" style="88"/>
    <col min="6145" max="6145" width="4.5" style="88" customWidth="1"/>
    <col min="6146" max="6146" width="9.8984375" style="88" customWidth="1"/>
    <col min="6147" max="6147" width="5.69921875" style="88" customWidth="1"/>
    <col min="6148" max="6148" width="10" style="88" customWidth="1"/>
    <col min="6149" max="6149" width="0" style="88" hidden="1" customWidth="1"/>
    <col min="6150" max="6151" width="8.5" style="88" bestFit="1" customWidth="1"/>
    <col min="6152" max="6152" width="9.19921875" style="88" bestFit="1" customWidth="1"/>
    <col min="6153" max="6154" width="8.5" style="88" bestFit="1" customWidth="1"/>
    <col min="6155" max="6155" width="5.09765625" style="88" bestFit="1" customWidth="1"/>
    <col min="6156" max="6156" width="7.69921875" style="88" customWidth="1"/>
    <col min="6157" max="6157" width="7.19921875" style="88" bestFit="1" customWidth="1"/>
    <col min="6158" max="6158" width="5.09765625" style="88" bestFit="1" customWidth="1"/>
    <col min="6159" max="6159" width="5.69921875" style="88" bestFit="1" customWidth="1"/>
    <col min="6160" max="6160" width="0" style="88" hidden="1" customWidth="1"/>
    <col min="6161" max="6162" width="6.59765625" style="88" bestFit="1" customWidth="1"/>
    <col min="6163" max="6164" width="5.09765625" style="88" bestFit="1" customWidth="1"/>
    <col min="6165" max="6165" width="6.59765625" style="88" bestFit="1" customWidth="1"/>
    <col min="6166" max="6167" width="7.19921875" style="88" bestFit="1" customWidth="1"/>
    <col min="6168" max="6168" width="6.59765625" style="88" bestFit="1" customWidth="1"/>
    <col min="6169" max="6169" width="0" style="88" hidden="1" customWidth="1"/>
    <col min="6170" max="6170" width="8.5" style="88" bestFit="1" customWidth="1"/>
    <col min="6171" max="6171" width="7.19921875" style="88" bestFit="1" customWidth="1"/>
    <col min="6172" max="6175" width="5.69921875" style="88" bestFit="1" customWidth="1"/>
    <col min="6176" max="6177" width="6.59765625" style="88" bestFit="1" customWidth="1"/>
    <col min="6178" max="6178" width="4" style="88" customWidth="1"/>
    <col min="6179" max="6180" width="5.69921875" style="88" bestFit="1" customWidth="1"/>
    <col min="6181" max="6181" width="6.59765625" style="88" bestFit="1" customWidth="1"/>
    <col min="6182" max="6182" width="5.69921875" style="88" bestFit="1" customWidth="1"/>
    <col min="6183" max="6183" width="6.59765625" style="88" bestFit="1" customWidth="1"/>
    <col min="6184" max="6184" width="7.19921875" style="88" bestFit="1" customWidth="1"/>
    <col min="6185" max="6186" width="6.59765625" style="88" bestFit="1" customWidth="1"/>
    <col min="6187" max="6187" width="6.19921875" style="88" customWidth="1"/>
    <col min="6188" max="6188" width="4.3984375" style="88" customWidth="1"/>
    <col min="6189" max="6189" width="6.59765625" style="88" bestFit="1" customWidth="1"/>
    <col min="6190" max="6190" width="6.19921875" style="88" customWidth="1"/>
    <col min="6191" max="6191" width="5.69921875" style="88" customWidth="1"/>
    <col min="6192" max="6192" width="6.59765625" style="88" bestFit="1" customWidth="1"/>
    <col min="6193" max="6194" width="5.69921875" style="88" bestFit="1" customWidth="1"/>
    <col min="6195" max="6195" width="6.8984375" style="88" customWidth="1"/>
    <col min="6196" max="6196" width="7.69921875" style="88" customWidth="1"/>
    <col min="6197" max="6197" width="5.09765625" style="88" bestFit="1" customWidth="1"/>
    <col min="6198" max="6198" width="7.59765625" style="88" customWidth="1"/>
    <col min="6199" max="6199" width="7.19921875" style="88" customWidth="1"/>
    <col min="6200" max="6200" width="9.09765625" style="88" customWidth="1"/>
    <col min="6201" max="6201" width="11.19921875" style="88" bestFit="1" customWidth="1"/>
    <col min="6202" max="6202" width="10.19921875" style="88" bestFit="1" customWidth="1"/>
    <col min="6203" max="6205" width="8.19921875" style="88" customWidth="1"/>
    <col min="6206" max="6400" width="8.19921875" style="88"/>
    <col min="6401" max="6401" width="4.5" style="88" customWidth="1"/>
    <col min="6402" max="6402" width="9.8984375" style="88" customWidth="1"/>
    <col min="6403" max="6403" width="5.69921875" style="88" customWidth="1"/>
    <col min="6404" max="6404" width="10" style="88" customWidth="1"/>
    <col min="6405" max="6405" width="0" style="88" hidden="1" customWidth="1"/>
    <col min="6406" max="6407" width="8.5" style="88" bestFit="1" customWidth="1"/>
    <col min="6408" max="6408" width="9.19921875" style="88" bestFit="1" customWidth="1"/>
    <col min="6409" max="6410" width="8.5" style="88" bestFit="1" customWidth="1"/>
    <col min="6411" max="6411" width="5.09765625" style="88" bestFit="1" customWidth="1"/>
    <col min="6412" max="6412" width="7.69921875" style="88" customWidth="1"/>
    <col min="6413" max="6413" width="7.19921875" style="88" bestFit="1" customWidth="1"/>
    <col min="6414" max="6414" width="5.09765625" style="88" bestFit="1" customWidth="1"/>
    <col min="6415" max="6415" width="5.69921875" style="88" bestFit="1" customWidth="1"/>
    <col min="6416" max="6416" width="0" style="88" hidden="1" customWidth="1"/>
    <col min="6417" max="6418" width="6.59765625" style="88" bestFit="1" customWidth="1"/>
    <col min="6419" max="6420" width="5.09765625" style="88" bestFit="1" customWidth="1"/>
    <col min="6421" max="6421" width="6.59765625" style="88" bestFit="1" customWidth="1"/>
    <col min="6422" max="6423" width="7.19921875" style="88" bestFit="1" customWidth="1"/>
    <col min="6424" max="6424" width="6.59765625" style="88" bestFit="1" customWidth="1"/>
    <col min="6425" max="6425" width="0" style="88" hidden="1" customWidth="1"/>
    <col min="6426" max="6426" width="8.5" style="88" bestFit="1" customWidth="1"/>
    <col min="6427" max="6427" width="7.19921875" style="88" bestFit="1" customWidth="1"/>
    <col min="6428" max="6431" width="5.69921875" style="88" bestFit="1" customWidth="1"/>
    <col min="6432" max="6433" width="6.59765625" style="88" bestFit="1" customWidth="1"/>
    <col min="6434" max="6434" width="4" style="88" customWidth="1"/>
    <col min="6435" max="6436" width="5.69921875" style="88" bestFit="1" customWidth="1"/>
    <col min="6437" max="6437" width="6.59765625" style="88" bestFit="1" customWidth="1"/>
    <col min="6438" max="6438" width="5.69921875" style="88" bestFit="1" customWidth="1"/>
    <col min="6439" max="6439" width="6.59765625" style="88" bestFit="1" customWidth="1"/>
    <col min="6440" max="6440" width="7.19921875" style="88" bestFit="1" customWidth="1"/>
    <col min="6441" max="6442" width="6.59765625" style="88" bestFit="1" customWidth="1"/>
    <col min="6443" max="6443" width="6.19921875" style="88" customWidth="1"/>
    <col min="6444" max="6444" width="4.3984375" style="88" customWidth="1"/>
    <col min="6445" max="6445" width="6.59765625" style="88" bestFit="1" customWidth="1"/>
    <col min="6446" max="6446" width="6.19921875" style="88" customWidth="1"/>
    <col min="6447" max="6447" width="5.69921875" style="88" customWidth="1"/>
    <col min="6448" max="6448" width="6.59765625" style="88" bestFit="1" customWidth="1"/>
    <col min="6449" max="6450" width="5.69921875" style="88" bestFit="1" customWidth="1"/>
    <col min="6451" max="6451" width="6.8984375" style="88" customWidth="1"/>
    <col min="6452" max="6452" width="7.69921875" style="88" customWidth="1"/>
    <col min="6453" max="6453" width="5.09765625" style="88" bestFit="1" customWidth="1"/>
    <col min="6454" max="6454" width="7.59765625" style="88" customWidth="1"/>
    <col min="6455" max="6455" width="7.19921875" style="88" customWidth="1"/>
    <col min="6456" max="6456" width="9.09765625" style="88" customWidth="1"/>
    <col min="6457" max="6457" width="11.19921875" style="88" bestFit="1" customWidth="1"/>
    <col min="6458" max="6458" width="10.19921875" style="88" bestFit="1" customWidth="1"/>
    <col min="6459" max="6461" width="8.19921875" style="88" customWidth="1"/>
    <col min="6462" max="6656" width="8.19921875" style="88"/>
    <col min="6657" max="6657" width="4.5" style="88" customWidth="1"/>
    <col min="6658" max="6658" width="9.8984375" style="88" customWidth="1"/>
    <col min="6659" max="6659" width="5.69921875" style="88" customWidth="1"/>
    <col min="6660" max="6660" width="10" style="88" customWidth="1"/>
    <col min="6661" max="6661" width="0" style="88" hidden="1" customWidth="1"/>
    <col min="6662" max="6663" width="8.5" style="88" bestFit="1" customWidth="1"/>
    <col min="6664" max="6664" width="9.19921875" style="88" bestFit="1" customWidth="1"/>
    <col min="6665" max="6666" width="8.5" style="88" bestFit="1" customWidth="1"/>
    <col min="6667" max="6667" width="5.09765625" style="88" bestFit="1" customWidth="1"/>
    <col min="6668" max="6668" width="7.69921875" style="88" customWidth="1"/>
    <col min="6669" max="6669" width="7.19921875" style="88" bestFit="1" customWidth="1"/>
    <col min="6670" max="6670" width="5.09765625" style="88" bestFit="1" customWidth="1"/>
    <col min="6671" max="6671" width="5.69921875" style="88" bestFit="1" customWidth="1"/>
    <col min="6672" max="6672" width="0" style="88" hidden="1" customWidth="1"/>
    <col min="6673" max="6674" width="6.59765625" style="88" bestFit="1" customWidth="1"/>
    <col min="6675" max="6676" width="5.09765625" style="88" bestFit="1" customWidth="1"/>
    <col min="6677" max="6677" width="6.59765625" style="88" bestFit="1" customWidth="1"/>
    <col min="6678" max="6679" width="7.19921875" style="88" bestFit="1" customWidth="1"/>
    <col min="6680" max="6680" width="6.59765625" style="88" bestFit="1" customWidth="1"/>
    <col min="6681" max="6681" width="0" style="88" hidden="1" customWidth="1"/>
    <col min="6682" max="6682" width="8.5" style="88" bestFit="1" customWidth="1"/>
    <col min="6683" max="6683" width="7.19921875" style="88" bestFit="1" customWidth="1"/>
    <col min="6684" max="6687" width="5.69921875" style="88" bestFit="1" customWidth="1"/>
    <col min="6688" max="6689" width="6.59765625" style="88" bestFit="1" customWidth="1"/>
    <col min="6690" max="6690" width="4" style="88" customWidth="1"/>
    <col min="6691" max="6692" width="5.69921875" style="88" bestFit="1" customWidth="1"/>
    <col min="6693" max="6693" width="6.59765625" style="88" bestFit="1" customWidth="1"/>
    <col min="6694" max="6694" width="5.69921875" style="88" bestFit="1" customWidth="1"/>
    <col min="6695" max="6695" width="6.59765625" style="88" bestFit="1" customWidth="1"/>
    <col min="6696" max="6696" width="7.19921875" style="88" bestFit="1" customWidth="1"/>
    <col min="6697" max="6698" width="6.59765625" style="88" bestFit="1" customWidth="1"/>
    <col min="6699" max="6699" width="6.19921875" style="88" customWidth="1"/>
    <col min="6700" max="6700" width="4.3984375" style="88" customWidth="1"/>
    <col min="6701" max="6701" width="6.59765625" style="88" bestFit="1" customWidth="1"/>
    <col min="6702" max="6702" width="6.19921875" style="88" customWidth="1"/>
    <col min="6703" max="6703" width="5.69921875" style="88" customWidth="1"/>
    <col min="6704" max="6704" width="6.59765625" style="88" bestFit="1" customWidth="1"/>
    <col min="6705" max="6706" width="5.69921875" style="88" bestFit="1" customWidth="1"/>
    <col min="6707" max="6707" width="6.8984375" style="88" customWidth="1"/>
    <col min="6708" max="6708" width="7.69921875" style="88" customWidth="1"/>
    <col min="6709" max="6709" width="5.09765625" style="88" bestFit="1" customWidth="1"/>
    <col min="6710" max="6710" width="7.59765625" style="88" customWidth="1"/>
    <col min="6711" max="6711" width="7.19921875" style="88" customWidth="1"/>
    <col min="6712" max="6712" width="9.09765625" style="88" customWidth="1"/>
    <col min="6713" max="6713" width="11.19921875" style="88" bestFit="1" customWidth="1"/>
    <col min="6714" max="6714" width="10.19921875" style="88" bestFit="1" customWidth="1"/>
    <col min="6715" max="6717" width="8.19921875" style="88" customWidth="1"/>
    <col min="6718" max="6912" width="8.19921875" style="88"/>
    <col min="6913" max="6913" width="4.5" style="88" customWidth="1"/>
    <col min="6914" max="6914" width="9.8984375" style="88" customWidth="1"/>
    <col min="6915" max="6915" width="5.69921875" style="88" customWidth="1"/>
    <col min="6916" max="6916" width="10" style="88" customWidth="1"/>
    <col min="6917" max="6917" width="0" style="88" hidden="1" customWidth="1"/>
    <col min="6918" max="6919" width="8.5" style="88" bestFit="1" customWidth="1"/>
    <col min="6920" max="6920" width="9.19921875" style="88" bestFit="1" customWidth="1"/>
    <col min="6921" max="6922" width="8.5" style="88" bestFit="1" customWidth="1"/>
    <col min="6923" max="6923" width="5.09765625" style="88" bestFit="1" customWidth="1"/>
    <col min="6924" max="6924" width="7.69921875" style="88" customWidth="1"/>
    <col min="6925" max="6925" width="7.19921875" style="88" bestFit="1" customWidth="1"/>
    <col min="6926" max="6926" width="5.09765625" style="88" bestFit="1" customWidth="1"/>
    <col min="6927" max="6927" width="5.69921875" style="88" bestFit="1" customWidth="1"/>
    <col min="6928" max="6928" width="0" style="88" hidden="1" customWidth="1"/>
    <col min="6929" max="6930" width="6.59765625" style="88" bestFit="1" customWidth="1"/>
    <col min="6931" max="6932" width="5.09765625" style="88" bestFit="1" customWidth="1"/>
    <col min="6933" max="6933" width="6.59765625" style="88" bestFit="1" customWidth="1"/>
    <col min="6934" max="6935" width="7.19921875" style="88" bestFit="1" customWidth="1"/>
    <col min="6936" max="6936" width="6.59765625" style="88" bestFit="1" customWidth="1"/>
    <col min="6937" max="6937" width="0" style="88" hidden="1" customWidth="1"/>
    <col min="6938" max="6938" width="8.5" style="88" bestFit="1" customWidth="1"/>
    <col min="6939" max="6939" width="7.19921875" style="88" bestFit="1" customWidth="1"/>
    <col min="6940" max="6943" width="5.69921875" style="88" bestFit="1" customWidth="1"/>
    <col min="6944" max="6945" width="6.59765625" style="88" bestFit="1" customWidth="1"/>
    <col min="6946" max="6946" width="4" style="88" customWidth="1"/>
    <col min="6947" max="6948" width="5.69921875" style="88" bestFit="1" customWidth="1"/>
    <col min="6949" max="6949" width="6.59765625" style="88" bestFit="1" customWidth="1"/>
    <col min="6950" max="6950" width="5.69921875" style="88" bestFit="1" customWidth="1"/>
    <col min="6951" max="6951" width="6.59765625" style="88" bestFit="1" customWidth="1"/>
    <col min="6952" max="6952" width="7.19921875" style="88" bestFit="1" customWidth="1"/>
    <col min="6953" max="6954" width="6.59765625" style="88" bestFit="1" customWidth="1"/>
    <col min="6955" max="6955" width="6.19921875" style="88" customWidth="1"/>
    <col min="6956" max="6956" width="4.3984375" style="88" customWidth="1"/>
    <col min="6957" max="6957" width="6.59765625" style="88" bestFit="1" customWidth="1"/>
    <col min="6958" max="6958" width="6.19921875" style="88" customWidth="1"/>
    <col min="6959" max="6959" width="5.69921875" style="88" customWidth="1"/>
    <col min="6960" max="6960" width="6.59765625" style="88" bestFit="1" customWidth="1"/>
    <col min="6961" max="6962" width="5.69921875" style="88" bestFit="1" customWidth="1"/>
    <col min="6963" max="6963" width="6.8984375" style="88" customWidth="1"/>
    <col min="6964" max="6964" width="7.69921875" style="88" customWidth="1"/>
    <col min="6965" max="6965" width="5.09765625" style="88" bestFit="1" customWidth="1"/>
    <col min="6966" max="6966" width="7.59765625" style="88" customWidth="1"/>
    <col min="6967" max="6967" width="7.19921875" style="88" customWidth="1"/>
    <col min="6968" max="6968" width="9.09765625" style="88" customWidth="1"/>
    <col min="6969" max="6969" width="11.19921875" style="88" bestFit="1" customWidth="1"/>
    <col min="6970" max="6970" width="10.19921875" style="88" bestFit="1" customWidth="1"/>
    <col min="6971" max="6973" width="8.19921875" style="88" customWidth="1"/>
    <col min="6974" max="7168" width="8.19921875" style="88"/>
    <col min="7169" max="7169" width="4.5" style="88" customWidth="1"/>
    <col min="7170" max="7170" width="9.8984375" style="88" customWidth="1"/>
    <col min="7171" max="7171" width="5.69921875" style="88" customWidth="1"/>
    <col min="7172" max="7172" width="10" style="88" customWidth="1"/>
    <col min="7173" max="7173" width="0" style="88" hidden="1" customWidth="1"/>
    <col min="7174" max="7175" width="8.5" style="88" bestFit="1" customWidth="1"/>
    <col min="7176" max="7176" width="9.19921875" style="88" bestFit="1" customWidth="1"/>
    <col min="7177" max="7178" width="8.5" style="88" bestFit="1" customWidth="1"/>
    <col min="7179" max="7179" width="5.09765625" style="88" bestFit="1" customWidth="1"/>
    <col min="7180" max="7180" width="7.69921875" style="88" customWidth="1"/>
    <col min="7181" max="7181" width="7.19921875" style="88" bestFit="1" customWidth="1"/>
    <col min="7182" max="7182" width="5.09765625" style="88" bestFit="1" customWidth="1"/>
    <col min="7183" max="7183" width="5.69921875" style="88" bestFit="1" customWidth="1"/>
    <col min="7184" max="7184" width="0" style="88" hidden="1" customWidth="1"/>
    <col min="7185" max="7186" width="6.59765625" style="88" bestFit="1" customWidth="1"/>
    <col min="7187" max="7188" width="5.09765625" style="88" bestFit="1" customWidth="1"/>
    <col min="7189" max="7189" width="6.59765625" style="88" bestFit="1" customWidth="1"/>
    <col min="7190" max="7191" width="7.19921875" style="88" bestFit="1" customWidth="1"/>
    <col min="7192" max="7192" width="6.59765625" style="88" bestFit="1" customWidth="1"/>
    <col min="7193" max="7193" width="0" style="88" hidden="1" customWidth="1"/>
    <col min="7194" max="7194" width="8.5" style="88" bestFit="1" customWidth="1"/>
    <col min="7195" max="7195" width="7.19921875" style="88" bestFit="1" customWidth="1"/>
    <col min="7196" max="7199" width="5.69921875" style="88" bestFit="1" customWidth="1"/>
    <col min="7200" max="7201" width="6.59765625" style="88" bestFit="1" customWidth="1"/>
    <col min="7202" max="7202" width="4" style="88" customWidth="1"/>
    <col min="7203" max="7204" width="5.69921875" style="88" bestFit="1" customWidth="1"/>
    <col min="7205" max="7205" width="6.59765625" style="88" bestFit="1" customWidth="1"/>
    <col min="7206" max="7206" width="5.69921875" style="88" bestFit="1" customWidth="1"/>
    <col min="7207" max="7207" width="6.59765625" style="88" bestFit="1" customWidth="1"/>
    <col min="7208" max="7208" width="7.19921875" style="88" bestFit="1" customWidth="1"/>
    <col min="7209" max="7210" width="6.59765625" style="88" bestFit="1" customWidth="1"/>
    <col min="7211" max="7211" width="6.19921875" style="88" customWidth="1"/>
    <col min="7212" max="7212" width="4.3984375" style="88" customWidth="1"/>
    <col min="7213" max="7213" width="6.59765625" style="88" bestFit="1" customWidth="1"/>
    <col min="7214" max="7214" width="6.19921875" style="88" customWidth="1"/>
    <col min="7215" max="7215" width="5.69921875" style="88" customWidth="1"/>
    <col min="7216" max="7216" width="6.59765625" style="88" bestFit="1" customWidth="1"/>
    <col min="7217" max="7218" width="5.69921875" style="88" bestFit="1" customWidth="1"/>
    <col min="7219" max="7219" width="6.8984375" style="88" customWidth="1"/>
    <col min="7220" max="7220" width="7.69921875" style="88" customWidth="1"/>
    <col min="7221" max="7221" width="5.09765625" style="88" bestFit="1" customWidth="1"/>
    <col min="7222" max="7222" width="7.59765625" style="88" customWidth="1"/>
    <col min="7223" max="7223" width="7.19921875" style="88" customWidth="1"/>
    <col min="7224" max="7224" width="9.09765625" style="88" customWidth="1"/>
    <col min="7225" max="7225" width="11.19921875" style="88" bestFit="1" customWidth="1"/>
    <col min="7226" max="7226" width="10.19921875" style="88" bestFit="1" customWidth="1"/>
    <col min="7227" max="7229" width="8.19921875" style="88" customWidth="1"/>
    <col min="7230" max="7424" width="8.19921875" style="88"/>
    <col min="7425" max="7425" width="4.5" style="88" customWidth="1"/>
    <col min="7426" max="7426" width="9.8984375" style="88" customWidth="1"/>
    <col min="7427" max="7427" width="5.69921875" style="88" customWidth="1"/>
    <col min="7428" max="7428" width="10" style="88" customWidth="1"/>
    <col min="7429" max="7429" width="0" style="88" hidden="1" customWidth="1"/>
    <col min="7430" max="7431" width="8.5" style="88" bestFit="1" customWidth="1"/>
    <col min="7432" max="7432" width="9.19921875" style="88" bestFit="1" customWidth="1"/>
    <col min="7433" max="7434" width="8.5" style="88" bestFit="1" customWidth="1"/>
    <col min="7435" max="7435" width="5.09765625" style="88" bestFit="1" customWidth="1"/>
    <col min="7436" max="7436" width="7.69921875" style="88" customWidth="1"/>
    <col min="7437" max="7437" width="7.19921875" style="88" bestFit="1" customWidth="1"/>
    <col min="7438" max="7438" width="5.09765625" style="88" bestFit="1" customWidth="1"/>
    <col min="7439" max="7439" width="5.69921875" style="88" bestFit="1" customWidth="1"/>
    <col min="7440" max="7440" width="0" style="88" hidden="1" customWidth="1"/>
    <col min="7441" max="7442" width="6.59765625" style="88" bestFit="1" customWidth="1"/>
    <col min="7443" max="7444" width="5.09765625" style="88" bestFit="1" customWidth="1"/>
    <col min="7445" max="7445" width="6.59765625" style="88" bestFit="1" customWidth="1"/>
    <col min="7446" max="7447" width="7.19921875" style="88" bestFit="1" customWidth="1"/>
    <col min="7448" max="7448" width="6.59765625" style="88" bestFit="1" customWidth="1"/>
    <col min="7449" max="7449" width="0" style="88" hidden="1" customWidth="1"/>
    <col min="7450" max="7450" width="8.5" style="88" bestFit="1" customWidth="1"/>
    <col min="7451" max="7451" width="7.19921875" style="88" bestFit="1" customWidth="1"/>
    <col min="7452" max="7455" width="5.69921875" style="88" bestFit="1" customWidth="1"/>
    <col min="7456" max="7457" width="6.59765625" style="88" bestFit="1" customWidth="1"/>
    <col min="7458" max="7458" width="4" style="88" customWidth="1"/>
    <col min="7459" max="7460" width="5.69921875" style="88" bestFit="1" customWidth="1"/>
    <col min="7461" max="7461" width="6.59765625" style="88" bestFit="1" customWidth="1"/>
    <col min="7462" max="7462" width="5.69921875" style="88" bestFit="1" customWidth="1"/>
    <col min="7463" max="7463" width="6.59765625" style="88" bestFit="1" customWidth="1"/>
    <col min="7464" max="7464" width="7.19921875" style="88" bestFit="1" customWidth="1"/>
    <col min="7465" max="7466" width="6.59765625" style="88" bestFit="1" customWidth="1"/>
    <col min="7467" max="7467" width="6.19921875" style="88" customWidth="1"/>
    <col min="7468" max="7468" width="4.3984375" style="88" customWidth="1"/>
    <col min="7469" max="7469" width="6.59765625" style="88" bestFit="1" customWidth="1"/>
    <col min="7470" max="7470" width="6.19921875" style="88" customWidth="1"/>
    <col min="7471" max="7471" width="5.69921875" style="88" customWidth="1"/>
    <col min="7472" max="7472" width="6.59765625" style="88" bestFit="1" customWidth="1"/>
    <col min="7473" max="7474" width="5.69921875" style="88" bestFit="1" customWidth="1"/>
    <col min="7475" max="7475" width="6.8984375" style="88" customWidth="1"/>
    <col min="7476" max="7476" width="7.69921875" style="88" customWidth="1"/>
    <col min="7477" max="7477" width="5.09765625" style="88" bestFit="1" customWidth="1"/>
    <col min="7478" max="7478" width="7.59765625" style="88" customWidth="1"/>
    <col min="7479" max="7479" width="7.19921875" style="88" customWidth="1"/>
    <col min="7480" max="7480" width="9.09765625" style="88" customWidth="1"/>
    <col min="7481" max="7481" width="11.19921875" style="88" bestFit="1" customWidth="1"/>
    <col min="7482" max="7482" width="10.19921875" style="88" bestFit="1" customWidth="1"/>
    <col min="7483" max="7485" width="8.19921875" style="88" customWidth="1"/>
    <col min="7486" max="7680" width="8.19921875" style="88"/>
    <col min="7681" max="7681" width="4.5" style="88" customWidth="1"/>
    <col min="7682" max="7682" width="9.8984375" style="88" customWidth="1"/>
    <col min="7683" max="7683" width="5.69921875" style="88" customWidth="1"/>
    <col min="7684" max="7684" width="10" style="88" customWidth="1"/>
    <col min="7685" max="7685" width="0" style="88" hidden="1" customWidth="1"/>
    <col min="7686" max="7687" width="8.5" style="88" bestFit="1" customWidth="1"/>
    <col min="7688" max="7688" width="9.19921875" style="88" bestFit="1" customWidth="1"/>
    <col min="7689" max="7690" width="8.5" style="88" bestFit="1" customWidth="1"/>
    <col min="7691" max="7691" width="5.09765625" style="88" bestFit="1" customWidth="1"/>
    <col min="7692" max="7692" width="7.69921875" style="88" customWidth="1"/>
    <col min="7693" max="7693" width="7.19921875" style="88" bestFit="1" customWidth="1"/>
    <col min="7694" max="7694" width="5.09765625" style="88" bestFit="1" customWidth="1"/>
    <col min="7695" max="7695" width="5.69921875" style="88" bestFit="1" customWidth="1"/>
    <col min="7696" max="7696" width="0" style="88" hidden="1" customWidth="1"/>
    <col min="7697" max="7698" width="6.59765625" style="88" bestFit="1" customWidth="1"/>
    <col min="7699" max="7700" width="5.09765625" style="88" bestFit="1" customWidth="1"/>
    <col min="7701" max="7701" width="6.59765625" style="88" bestFit="1" customWidth="1"/>
    <col min="7702" max="7703" width="7.19921875" style="88" bestFit="1" customWidth="1"/>
    <col min="7704" max="7704" width="6.59765625" style="88" bestFit="1" customWidth="1"/>
    <col min="7705" max="7705" width="0" style="88" hidden="1" customWidth="1"/>
    <col min="7706" max="7706" width="8.5" style="88" bestFit="1" customWidth="1"/>
    <col min="7707" max="7707" width="7.19921875" style="88" bestFit="1" customWidth="1"/>
    <col min="7708" max="7711" width="5.69921875" style="88" bestFit="1" customWidth="1"/>
    <col min="7712" max="7713" width="6.59765625" style="88" bestFit="1" customWidth="1"/>
    <col min="7714" max="7714" width="4" style="88" customWidth="1"/>
    <col min="7715" max="7716" width="5.69921875" style="88" bestFit="1" customWidth="1"/>
    <col min="7717" max="7717" width="6.59765625" style="88" bestFit="1" customWidth="1"/>
    <col min="7718" max="7718" width="5.69921875" style="88" bestFit="1" customWidth="1"/>
    <col min="7719" max="7719" width="6.59765625" style="88" bestFit="1" customWidth="1"/>
    <col min="7720" max="7720" width="7.19921875" style="88" bestFit="1" customWidth="1"/>
    <col min="7721" max="7722" width="6.59765625" style="88" bestFit="1" customWidth="1"/>
    <col min="7723" max="7723" width="6.19921875" style="88" customWidth="1"/>
    <col min="7724" max="7724" width="4.3984375" style="88" customWidth="1"/>
    <col min="7725" max="7725" width="6.59765625" style="88" bestFit="1" customWidth="1"/>
    <col min="7726" max="7726" width="6.19921875" style="88" customWidth="1"/>
    <col min="7727" max="7727" width="5.69921875" style="88" customWidth="1"/>
    <col min="7728" max="7728" width="6.59765625" style="88" bestFit="1" customWidth="1"/>
    <col min="7729" max="7730" width="5.69921875" style="88" bestFit="1" customWidth="1"/>
    <col min="7731" max="7731" width="6.8984375" style="88" customWidth="1"/>
    <col min="7732" max="7732" width="7.69921875" style="88" customWidth="1"/>
    <col min="7733" max="7733" width="5.09765625" style="88" bestFit="1" customWidth="1"/>
    <col min="7734" max="7734" width="7.59765625" style="88" customWidth="1"/>
    <col min="7735" max="7735" width="7.19921875" style="88" customWidth="1"/>
    <col min="7736" max="7736" width="9.09765625" style="88" customWidth="1"/>
    <col min="7737" max="7737" width="11.19921875" style="88" bestFit="1" customWidth="1"/>
    <col min="7738" max="7738" width="10.19921875" style="88" bestFit="1" customWidth="1"/>
    <col min="7739" max="7741" width="8.19921875" style="88" customWidth="1"/>
    <col min="7742" max="7936" width="8.19921875" style="88"/>
    <col min="7937" max="7937" width="4.5" style="88" customWidth="1"/>
    <col min="7938" max="7938" width="9.8984375" style="88" customWidth="1"/>
    <col min="7939" max="7939" width="5.69921875" style="88" customWidth="1"/>
    <col min="7940" max="7940" width="10" style="88" customWidth="1"/>
    <col min="7941" max="7941" width="0" style="88" hidden="1" customWidth="1"/>
    <col min="7942" max="7943" width="8.5" style="88" bestFit="1" customWidth="1"/>
    <col min="7944" max="7944" width="9.19921875" style="88" bestFit="1" customWidth="1"/>
    <col min="7945" max="7946" width="8.5" style="88" bestFit="1" customWidth="1"/>
    <col min="7947" max="7947" width="5.09765625" style="88" bestFit="1" customWidth="1"/>
    <col min="7948" max="7948" width="7.69921875" style="88" customWidth="1"/>
    <col min="7949" max="7949" width="7.19921875" style="88" bestFit="1" customWidth="1"/>
    <col min="7950" max="7950" width="5.09765625" style="88" bestFit="1" customWidth="1"/>
    <col min="7951" max="7951" width="5.69921875" style="88" bestFit="1" customWidth="1"/>
    <col min="7952" max="7952" width="0" style="88" hidden="1" customWidth="1"/>
    <col min="7953" max="7954" width="6.59765625" style="88" bestFit="1" customWidth="1"/>
    <col min="7955" max="7956" width="5.09765625" style="88" bestFit="1" customWidth="1"/>
    <col min="7957" max="7957" width="6.59765625" style="88" bestFit="1" customWidth="1"/>
    <col min="7958" max="7959" width="7.19921875" style="88" bestFit="1" customWidth="1"/>
    <col min="7960" max="7960" width="6.59765625" style="88" bestFit="1" customWidth="1"/>
    <col min="7961" max="7961" width="0" style="88" hidden="1" customWidth="1"/>
    <col min="7962" max="7962" width="8.5" style="88" bestFit="1" customWidth="1"/>
    <col min="7963" max="7963" width="7.19921875" style="88" bestFit="1" customWidth="1"/>
    <col min="7964" max="7967" width="5.69921875" style="88" bestFit="1" customWidth="1"/>
    <col min="7968" max="7969" width="6.59765625" style="88" bestFit="1" customWidth="1"/>
    <col min="7970" max="7970" width="4" style="88" customWidth="1"/>
    <col min="7971" max="7972" width="5.69921875" style="88" bestFit="1" customWidth="1"/>
    <col min="7973" max="7973" width="6.59765625" style="88" bestFit="1" customWidth="1"/>
    <col min="7974" max="7974" width="5.69921875" style="88" bestFit="1" customWidth="1"/>
    <col min="7975" max="7975" width="6.59765625" style="88" bestFit="1" customWidth="1"/>
    <col min="7976" max="7976" width="7.19921875" style="88" bestFit="1" customWidth="1"/>
    <col min="7977" max="7978" width="6.59765625" style="88" bestFit="1" customWidth="1"/>
    <col min="7979" max="7979" width="6.19921875" style="88" customWidth="1"/>
    <col min="7980" max="7980" width="4.3984375" style="88" customWidth="1"/>
    <col min="7981" max="7981" width="6.59765625" style="88" bestFit="1" customWidth="1"/>
    <col min="7982" max="7982" width="6.19921875" style="88" customWidth="1"/>
    <col min="7983" max="7983" width="5.69921875" style="88" customWidth="1"/>
    <col min="7984" max="7984" width="6.59765625" style="88" bestFit="1" customWidth="1"/>
    <col min="7985" max="7986" width="5.69921875" style="88" bestFit="1" customWidth="1"/>
    <col min="7987" max="7987" width="6.8984375" style="88" customWidth="1"/>
    <col min="7988" max="7988" width="7.69921875" style="88" customWidth="1"/>
    <col min="7989" max="7989" width="5.09765625" style="88" bestFit="1" customWidth="1"/>
    <col min="7990" max="7990" width="7.59765625" style="88" customWidth="1"/>
    <col min="7991" max="7991" width="7.19921875" style="88" customWidth="1"/>
    <col min="7992" max="7992" width="9.09765625" style="88" customWidth="1"/>
    <col min="7993" max="7993" width="11.19921875" style="88" bestFit="1" customWidth="1"/>
    <col min="7994" max="7994" width="10.19921875" style="88" bestFit="1" customWidth="1"/>
    <col min="7995" max="7997" width="8.19921875" style="88" customWidth="1"/>
    <col min="7998" max="8192" width="8.19921875" style="88"/>
    <col min="8193" max="8193" width="4.5" style="88" customWidth="1"/>
    <col min="8194" max="8194" width="9.8984375" style="88" customWidth="1"/>
    <col min="8195" max="8195" width="5.69921875" style="88" customWidth="1"/>
    <col min="8196" max="8196" width="10" style="88" customWidth="1"/>
    <col min="8197" max="8197" width="0" style="88" hidden="1" customWidth="1"/>
    <col min="8198" max="8199" width="8.5" style="88" bestFit="1" customWidth="1"/>
    <col min="8200" max="8200" width="9.19921875" style="88" bestFit="1" customWidth="1"/>
    <col min="8201" max="8202" width="8.5" style="88" bestFit="1" customWidth="1"/>
    <col min="8203" max="8203" width="5.09765625" style="88" bestFit="1" customWidth="1"/>
    <col min="8204" max="8204" width="7.69921875" style="88" customWidth="1"/>
    <col min="8205" max="8205" width="7.19921875" style="88" bestFit="1" customWidth="1"/>
    <col min="8206" max="8206" width="5.09765625" style="88" bestFit="1" customWidth="1"/>
    <col min="8207" max="8207" width="5.69921875" style="88" bestFit="1" customWidth="1"/>
    <col min="8208" max="8208" width="0" style="88" hidden="1" customWidth="1"/>
    <col min="8209" max="8210" width="6.59765625" style="88" bestFit="1" customWidth="1"/>
    <col min="8211" max="8212" width="5.09765625" style="88" bestFit="1" customWidth="1"/>
    <col min="8213" max="8213" width="6.59765625" style="88" bestFit="1" customWidth="1"/>
    <col min="8214" max="8215" width="7.19921875" style="88" bestFit="1" customWidth="1"/>
    <col min="8216" max="8216" width="6.59765625" style="88" bestFit="1" customWidth="1"/>
    <col min="8217" max="8217" width="0" style="88" hidden="1" customWidth="1"/>
    <col min="8218" max="8218" width="8.5" style="88" bestFit="1" customWidth="1"/>
    <col min="8219" max="8219" width="7.19921875" style="88" bestFit="1" customWidth="1"/>
    <col min="8220" max="8223" width="5.69921875" style="88" bestFit="1" customWidth="1"/>
    <col min="8224" max="8225" width="6.59765625" style="88" bestFit="1" customWidth="1"/>
    <col min="8226" max="8226" width="4" style="88" customWidth="1"/>
    <col min="8227" max="8228" width="5.69921875" style="88" bestFit="1" customWidth="1"/>
    <col min="8229" max="8229" width="6.59765625" style="88" bestFit="1" customWidth="1"/>
    <col min="8230" max="8230" width="5.69921875" style="88" bestFit="1" customWidth="1"/>
    <col min="8231" max="8231" width="6.59765625" style="88" bestFit="1" customWidth="1"/>
    <col min="8232" max="8232" width="7.19921875" style="88" bestFit="1" customWidth="1"/>
    <col min="8233" max="8234" width="6.59765625" style="88" bestFit="1" customWidth="1"/>
    <col min="8235" max="8235" width="6.19921875" style="88" customWidth="1"/>
    <col min="8236" max="8236" width="4.3984375" style="88" customWidth="1"/>
    <col min="8237" max="8237" width="6.59765625" style="88" bestFit="1" customWidth="1"/>
    <col min="8238" max="8238" width="6.19921875" style="88" customWidth="1"/>
    <col min="8239" max="8239" width="5.69921875" style="88" customWidth="1"/>
    <col min="8240" max="8240" width="6.59765625" style="88" bestFit="1" customWidth="1"/>
    <col min="8241" max="8242" width="5.69921875" style="88" bestFit="1" customWidth="1"/>
    <col min="8243" max="8243" width="6.8984375" style="88" customWidth="1"/>
    <col min="8244" max="8244" width="7.69921875" style="88" customWidth="1"/>
    <col min="8245" max="8245" width="5.09765625" style="88" bestFit="1" customWidth="1"/>
    <col min="8246" max="8246" width="7.59765625" style="88" customWidth="1"/>
    <col min="8247" max="8247" width="7.19921875" style="88" customWidth="1"/>
    <col min="8248" max="8248" width="9.09765625" style="88" customWidth="1"/>
    <col min="8249" max="8249" width="11.19921875" style="88" bestFit="1" customWidth="1"/>
    <col min="8250" max="8250" width="10.19921875" style="88" bestFit="1" customWidth="1"/>
    <col min="8251" max="8253" width="8.19921875" style="88" customWidth="1"/>
    <col min="8254" max="8448" width="8.19921875" style="88"/>
    <col min="8449" max="8449" width="4.5" style="88" customWidth="1"/>
    <col min="8450" max="8450" width="9.8984375" style="88" customWidth="1"/>
    <col min="8451" max="8451" width="5.69921875" style="88" customWidth="1"/>
    <col min="8452" max="8452" width="10" style="88" customWidth="1"/>
    <col min="8453" max="8453" width="0" style="88" hidden="1" customWidth="1"/>
    <col min="8454" max="8455" width="8.5" style="88" bestFit="1" customWidth="1"/>
    <col min="8456" max="8456" width="9.19921875" style="88" bestFit="1" customWidth="1"/>
    <col min="8457" max="8458" width="8.5" style="88" bestFit="1" customWidth="1"/>
    <col min="8459" max="8459" width="5.09765625" style="88" bestFit="1" customWidth="1"/>
    <col min="8460" max="8460" width="7.69921875" style="88" customWidth="1"/>
    <col min="8461" max="8461" width="7.19921875" style="88" bestFit="1" customWidth="1"/>
    <col min="8462" max="8462" width="5.09765625" style="88" bestFit="1" customWidth="1"/>
    <col min="8463" max="8463" width="5.69921875" style="88" bestFit="1" customWidth="1"/>
    <col min="8464" max="8464" width="0" style="88" hidden="1" customWidth="1"/>
    <col min="8465" max="8466" width="6.59765625" style="88" bestFit="1" customWidth="1"/>
    <col min="8467" max="8468" width="5.09765625" style="88" bestFit="1" customWidth="1"/>
    <col min="8469" max="8469" width="6.59765625" style="88" bestFit="1" customWidth="1"/>
    <col min="8470" max="8471" width="7.19921875" style="88" bestFit="1" customWidth="1"/>
    <col min="8472" max="8472" width="6.59765625" style="88" bestFit="1" customWidth="1"/>
    <col min="8473" max="8473" width="0" style="88" hidden="1" customWidth="1"/>
    <col min="8474" max="8474" width="8.5" style="88" bestFit="1" customWidth="1"/>
    <col min="8475" max="8475" width="7.19921875" style="88" bestFit="1" customWidth="1"/>
    <col min="8476" max="8479" width="5.69921875" style="88" bestFit="1" customWidth="1"/>
    <col min="8480" max="8481" width="6.59765625" style="88" bestFit="1" customWidth="1"/>
    <col min="8482" max="8482" width="4" style="88" customWidth="1"/>
    <col min="8483" max="8484" width="5.69921875" style="88" bestFit="1" customWidth="1"/>
    <col min="8485" max="8485" width="6.59765625" style="88" bestFit="1" customWidth="1"/>
    <col min="8486" max="8486" width="5.69921875" style="88" bestFit="1" customWidth="1"/>
    <col min="8487" max="8487" width="6.59765625" style="88" bestFit="1" customWidth="1"/>
    <col min="8488" max="8488" width="7.19921875" style="88" bestFit="1" customWidth="1"/>
    <col min="8489" max="8490" width="6.59765625" style="88" bestFit="1" customWidth="1"/>
    <col min="8491" max="8491" width="6.19921875" style="88" customWidth="1"/>
    <col min="8492" max="8492" width="4.3984375" style="88" customWidth="1"/>
    <col min="8493" max="8493" width="6.59765625" style="88" bestFit="1" customWidth="1"/>
    <col min="8494" max="8494" width="6.19921875" style="88" customWidth="1"/>
    <col min="8495" max="8495" width="5.69921875" style="88" customWidth="1"/>
    <col min="8496" max="8496" width="6.59765625" style="88" bestFit="1" customWidth="1"/>
    <col min="8497" max="8498" width="5.69921875" style="88" bestFit="1" customWidth="1"/>
    <col min="8499" max="8499" width="6.8984375" style="88" customWidth="1"/>
    <col min="8500" max="8500" width="7.69921875" style="88" customWidth="1"/>
    <col min="8501" max="8501" width="5.09765625" style="88" bestFit="1" customWidth="1"/>
    <col min="8502" max="8502" width="7.59765625" style="88" customWidth="1"/>
    <col min="8503" max="8503" width="7.19921875" style="88" customWidth="1"/>
    <col min="8504" max="8504" width="9.09765625" style="88" customWidth="1"/>
    <col min="8505" max="8505" width="11.19921875" style="88" bestFit="1" customWidth="1"/>
    <col min="8506" max="8506" width="10.19921875" style="88" bestFit="1" customWidth="1"/>
    <col min="8507" max="8509" width="8.19921875" style="88" customWidth="1"/>
    <col min="8510" max="8704" width="8.19921875" style="88"/>
    <col min="8705" max="8705" width="4.5" style="88" customWidth="1"/>
    <col min="8706" max="8706" width="9.8984375" style="88" customWidth="1"/>
    <col min="8707" max="8707" width="5.69921875" style="88" customWidth="1"/>
    <col min="8708" max="8708" width="10" style="88" customWidth="1"/>
    <col min="8709" max="8709" width="0" style="88" hidden="1" customWidth="1"/>
    <col min="8710" max="8711" width="8.5" style="88" bestFit="1" customWidth="1"/>
    <col min="8712" max="8712" width="9.19921875" style="88" bestFit="1" customWidth="1"/>
    <col min="8713" max="8714" width="8.5" style="88" bestFit="1" customWidth="1"/>
    <col min="8715" max="8715" width="5.09765625" style="88" bestFit="1" customWidth="1"/>
    <col min="8716" max="8716" width="7.69921875" style="88" customWidth="1"/>
    <col min="8717" max="8717" width="7.19921875" style="88" bestFit="1" customWidth="1"/>
    <col min="8718" max="8718" width="5.09765625" style="88" bestFit="1" customWidth="1"/>
    <col min="8719" max="8719" width="5.69921875" style="88" bestFit="1" customWidth="1"/>
    <col min="8720" max="8720" width="0" style="88" hidden="1" customWidth="1"/>
    <col min="8721" max="8722" width="6.59765625" style="88" bestFit="1" customWidth="1"/>
    <col min="8723" max="8724" width="5.09765625" style="88" bestFit="1" customWidth="1"/>
    <col min="8725" max="8725" width="6.59765625" style="88" bestFit="1" customWidth="1"/>
    <col min="8726" max="8727" width="7.19921875" style="88" bestFit="1" customWidth="1"/>
    <col min="8728" max="8728" width="6.59765625" style="88" bestFit="1" customWidth="1"/>
    <col min="8729" max="8729" width="0" style="88" hidden="1" customWidth="1"/>
    <col min="8730" max="8730" width="8.5" style="88" bestFit="1" customWidth="1"/>
    <col min="8731" max="8731" width="7.19921875" style="88" bestFit="1" customWidth="1"/>
    <col min="8732" max="8735" width="5.69921875" style="88" bestFit="1" customWidth="1"/>
    <col min="8736" max="8737" width="6.59765625" style="88" bestFit="1" customWidth="1"/>
    <col min="8738" max="8738" width="4" style="88" customWidth="1"/>
    <col min="8739" max="8740" width="5.69921875" style="88" bestFit="1" customWidth="1"/>
    <col min="8741" max="8741" width="6.59765625" style="88" bestFit="1" customWidth="1"/>
    <col min="8742" max="8742" width="5.69921875" style="88" bestFit="1" customWidth="1"/>
    <col min="8743" max="8743" width="6.59765625" style="88" bestFit="1" customWidth="1"/>
    <col min="8744" max="8744" width="7.19921875" style="88" bestFit="1" customWidth="1"/>
    <col min="8745" max="8746" width="6.59765625" style="88" bestFit="1" customWidth="1"/>
    <col min="8747" max="8747" width="6.19921875" style="88" customWidth="1"/>
    <col min="8748" max="8748" width="4.3984375" style="88" customWidth="1"/>
    <col min="8749" max="8749" width="6.59765625" style="88" bestFit="1" customWidth="1"/>
    <col min="8750" max="8750" width="6.19921875" style="88" customWidth="1"/>
    <col min="8751" max="8751" width="5.69921875" style="88" customWidth="1"/>
    <col min="8752" max="8752" width="6.59765625" style="88" bestFit="1" customWidth="1"/>
    <col min="8753" max="8754" width="5.69921875" style="88" bestFit="1" customWidth="1"/>
    <col min="8755" max="8755" width="6.8984375" style="88" customWidth="1"/>
    <col min="8756" max="8756" width="7.69921875" style="88" customWidth="1"/>
    <col min="8757" max="8757" width="5.09765625" style="88" bestFit="1" customWidth="1"/>
    <col min="8758" max="8758" width="7.59765625" style="88" customWidth="1"/>
    <col min="8759" max="8759" width="7.19921875" style="88" customWidth="1"/>
    <col min="8760" max="8760" width="9.09765625" style="88" customWidth="1"/>
    <col min="8761" max="8761" width="11.19921875" style="88" bestFit="1" customWidth="1"/>
    <col min="8762" max="8762" width="10.19921875" style="88" bestFit="1" customWidth="1"/>
    <col min="8763" max="8765" width="8.19921875" style="88" customWidth="1"/>
    <col min="8766" max="8960" width="8.19921875" style="88"/>
    <col min="8961" max="8961" width="4.5" style="88" customWidth="1"/>
    <col min="8962" max="8962" width="9.8984375" style="88" customWidth="1"/>
    <col min="8963" max="8963" width="5.69921875" style="88" customWidth="1"/>
    <col min="8964" max="8964" width="10" style="88" customWidth="1"/>
    <col min="8965" max="8965" width="0" style="88" hidden="1" customWidth="1"/>
    <col min="8966" max="8967" width="8.5" style="88" bestFit="1" customWidth="1"/>
    <col min="8968" max="8968" width="9.19921875" style="88" bestFit="1" customWidth="1"/>
    <col min="8969" max="8970" width="8.5" style="88" bestFit="1" customWidth="1"/>
    <col min="8971" max="8971" width="5.09765625" style="88" bestFit="1" customWidth="1"/>
    <col min="8972" max="8972" width="7.69921875" style="88" customWidth="1"/>
    <col min="8973" max="8973" width="7.19921875" style="88" bestFit="1" customWidth="1"/>
    <col min="8974" max="8974" width="5.09765625" style="88" bestFit="1" customWidth="1"/>
    <col min="8975" max="8975" width="5.69921875" style="88" bestFit="1" customWidth="1"/>
    <col min="8976" max="8976" width="0" style="88" hidden="1" customWidth="1"/>
    <col min="8977" max="8978" width="6.59765625" style="88" bestFit="1" customWidth="1"/>
    <col min="8979" max="8980" width="5.09765625" style="88" bestFit="1" customWidth="1"/>
    <col min="8981" max="8981" width="6.59765625" style="88" bestFit="1" customWidth="1"/>
    <col min="8982" max="8983" width="7.19921875" style="88" bestFit="1" customWidth="1"/>
    <col min="8984" max="8984" width="6.59765625" style="88" bestFit="1" customWidth="1"/>
    <col min="8985" max="8985" width="0" style="88" hidden="1" customWidth="1"/>
    <col min="8986" max="8986" width="8.5" style="88" bestFit="1" customWidth="1"/>
    <col min="8987" max="8987" width="7.19921875" style="88" bestFit="1" customWidth="1"/>
    <col min="8988" max="8991" width="5.69921875" style="88" bestFit="1" customWidth="1"/>
    <col min="8992" max="8993" width="6.59765625" style="88" bestFit="1" customWidth="1"/>
    <col min="8994" max="8994" width="4" style="88" customWidth="1"/>
    <col min="8995" max="8996" width="5.69921875" style="88" bestFit="1" customWidth="1"/>
    <col min="8997" max="8997" width="6.59765625" style="88" bestFit="1" customWidth="1"/>
    <col min="8998" max="8998" width="5.69921875" style="88" bestFit="1" customWidth="1"/>
    <col min="8999" max="8999" width="6.59765625" style="88" bestFit="1" customWidth="1"/>
    <col min="9000" max="9000" width="7.19921875" style="88" bestFit="1" customWidth="1"/>
    <col min="9001" max="9002" width="6.59765625" style="88" bestFit="1" customWidth="1"/>
    <col min="9003" max="9003" width="6.19921875" style="88" customWidth="1"/>
    <col min="9004" max="9004" width="4.3984375" style="88" customWidth="1"/>
    <col min="9005" max="9005" width="6.59765625" style="88" bestFit="1" customWidth="1"/>
    <col min="9006" max="9006" width="6.19921875" style="88" customWidth="1"/>
    <col min="9007" max="9007" width="5.69921875" style="88" customWidth="1"/>
    <col min="9008" max="9008" width="6.59765625" style="88" bestFit="1" customWidth="1"/>
    <col min="9009" max="9010" width="5.69921875" style="88" bestFit="1" customWidth="1"/>
    <col min="9011" max="9011" width="6.8984375" style="88" customWidth="1"/>
    <col min="9012" max="9012" width="7.69921875" style="88" customWidth="1"/>
    <col min="9013" max="9013" width="5.09765625" style="88" bestFit="1" customWidth="1"/>
    <col min="9014" max="9014" width="7.59765625" style="88" customWidth="1"/>
    <col min="9015" max="9015" width="7.19921875" style="88" customWidth="1"/>
    <col min="9016" max="9016" width="9.09765625" style="88" customWidth="1"/>
    <col min="9017" max="9017" width="11.19921875" style="88" bestFit="1" customWidth="1"/>
    <col min="9018" max="9018" width="10.19921875" style="88" bestFit="1" customWidth="1"/>
    <col min="9019" max="9021" width="8.19921875" style="88" customWidth="1"/>
    <col min="9022" max="9216" width="8.19921875" style="88"/>
    <col min="9217" max="9217" width="4.5" style="88" customWidth="1"/>
    <col min="9218" max="9218" width="9.8984375" style="88" customWidth="1"/>
    <col min="9219" max="9219" width="5.69921875" style="88" customWidth="1"/>
    <col min="9220" max="9220" width="10" style="88" customWidth="1"/>
    <col min="9221" max="9221" width="0" style="88" hidden="1" customWidth="1"/>
    <col min="9222" max="9223" width="8.5" style="88" bestFit="1" customWidth="1"/>
    <col min="9224" max="9224" width="9.19921875" style="88" bestFit="1" customWidth="1"/>
    <col min="9225" max="9226" width="8.5" style="88" bestFit="1" customWidth="1"/>
    <col min="9227" max="9227" width="5.09765625" style="88" bestFit="1" customWidth="1"/>
    <col min="9228" max="9228" width="7.69921875" style="88" customWidth="1"/>
    <col min="9229" max="9229" width="7.19921875" style="88" bestFit="1" customWidth="1"/>
    <col min="9230" max="9230" width="5.09765625" style="88" bestFit="1" customWidth="1"/>
    <col min="9231" max="9231" width="5.69921875" style="88" bestFit="1" customWidth="1"/>
    <col min="9232" max="9232" width="0" style="88" hidden="1" customWidth="1"/>
    <col min="9233" max="9234" width="6.59765625" style="88" bestFit="1" customWidth="1"/>
    <col min="9235" max="9236" width="5.09765625" style="88" bestFit="1" customWidth="1"/>
    <col min="9237" max="9237" width="6.59765625" style="88" bestFit="1" customWidth="1"/>
    <col min="9238" max="9239" width="7.19921875" style="88" bestFit="1" customWidth="1"/>
    <col min="9240" max="9240" width="6.59765625" style="88" bestFit="1" customWidth="1"/>
    <col min="9241" max="9241" width="0" style="88" hidden="1" customWidth="1"/>
    <col min="9242" max="9242" width="8.5" style="88" bestFit="1" customWidth="1"/>
    <col min="9243" max="9243" width="7.19921875" style="88" bestFit="1" customWidth="1"/>
    <col min="9244" max="9247" width="5.69921875" style="88" bestFit="1" customWidth="1"/>
    <col min="9248" max="9249" width="6.59765625" style="88" bestFit="1" customWidth="1"/>
    <col min="9250" max="9250" width="4" style="88" customWidth="1"/>
    <col min="9251" max="9252" width="5.69921875" style="88" bestFit="1" customWidth="1"/>
    <col min="9253" max="9253" width="6.59765625" style="88" bestFit="1" customWidth="1"/>
    <col min="9254" max="9254" width="5.69921875" style="88" bestFit="1" customWidth="1"/>
    <col min="9255" max="9255" width="6.59765625" style="88" bestFit="1" customWidth="1"/>
    <col min="9256" max="9256" width="7.19921875" style="88" bestFit="1" customWidth="1"/>
    <col min="9257" max="9258" width="6.59765625" style="88" bestFit="1" customWidth="1"/>
    <col min="9259" max="9259" width="6.19921875" style="88" customWidth="1"/>
    <col min="9260" max="9260" width="4.3984375" style="88" customWidth="1"/>
    <col min="9261" max="9261" width="6.59765625" style="88" bestFit="1" customWidth="1"/>
    <col min="9262" max="9262" width="6.19921875" style="88" customWidth="1"/>
    <col min="9263" max="9263" width="5.69921875" style="88" customWidth="1"/>
    <col min="9264" max="9264" width="6.59765625" style="88" bestFit="1" customWidth="1"/>
    <col min="9265" max="9266" width="5.69921875" style="88" bestFit="1" customWidth="1"/>
    <col min="9267" max="9267" width="6.8984375" style="88" customWidth="1"/>
    <col min="9268" max="9268" width="7.69921875" style="88" customWidth="1"/>
    <col min="9269" max="9269" width="5.09765625" style="88" bestFit="1" customWidth="1"/>
    <col min="9270" max="9270" width="7.59765625" style="88" customWidth="1"/>
    <col min="9271" max="9271" width="7.19921875" style="88" customWidth="1"/>
    <col min="9272" max="9272" width="9.09765625" style="88" customWidth="1"/>
    <col min="9273" max="9273" width="11.19921875" style="88" bestFit="1" customWidth="1"/>
    <col min="9274" max="9274" width="10.19921875" style="88" bestFit="1" customWidth="1"/>
    <col min="9275" max="9277" width="8.19921875" style="88" customWidth="1"/>
    <col min="9278" max="9472" width="8.19921875" style="88"/>
    <col min="9473" max="9473" width="4.5" style="88" customWidth="1"/>
    <col min="9474" max="9474" width="9.8984375" style="88" customWidth="1"/>
    <col min="9475" max="9475" width="5.69921875" style="88" customWidth="1"/>
    <col min="9476" max="9476" width="10" style="88" customWidth="1"/>
    <col min="9477" max="9477" width="0" style="88" hidden="1" customWidth="1"/>
    <col min="9478" max="9479" width="8.5" style="88" bestFit="1" customWidth="1"/>
    <col min="9480" max="9480" width="9.19921875" style="88" bestFit="1" customWidth="1"/>
    <col min="9481" max="9482" width="8.5" style="88" bestFit="1" customWidth="1"/>
    <col min="9483" max="9483" width="5.09765625" style="88" bestFit="1" customWidth="1"/>
    <col min="9484" max="9484" width="7.69921875" style="88" customWidth="1"/>
    <col min="9485" max="9485" width="7.19921875" style="88" bestFit="1" customWidth="1"/>
    <col min="9486" max="9486" width="5.09765625" style="88" bestFit="1" customWidth="1"/>
    <col min="9487" max="9487" width="5.69921875" style="88" bestFit="1" customWidth="1"/>
    <col min="9488" max="9488" width="0" style="88" hidden="1" customWidth="1"/>
    <col min="9489" max="9490" width="6.59765625" style="88" bestFit="1" customWidth="1"/>
    <col min="9491" max="9492" width="5.09765625" style="88" bestFit="1" customWidth="1"/>
    <col min="9493" max="9493" width="6.59765625" style="88" bestFit="1" customWidth="1"/>
    <col min="9494" max="9495" width="7.19921875" style="88" bestFit="1" customWidth="1"/>
    <col min="9496" max="9496" width="6.59765625" style="88" bestFit="1" customWidth="1"/>
    <col min="9497" max="9497" width="0" style="88" hidden="1" customWidth="1"/>
    <col min="9498" max="9498" width="8.5" style="88" bestFit="1" customWidth="1"/>
    <col min="9499" max="9499" width="7.19921875" style="88" bestFit="1" customWidth="1"/>
    <col min="9500" max="9503" width="5.69921875" style="88" bestFit="1" customWidth="1"/>
    <col min="9504" max="9505" width="6.59765625" style="88" bestFit="1" customWidth="1"/>
    <col min="9506" max="9506" width="4" style="88" customWidth="1"/>
    <col min="9507" max="9508" width="5.69921875" style="88" bestFit="1" customWidth="1"/>
    <col min="9509" max="9509" width="6.59765625" style="88" bestFit="1" customWidth="1"/>
    <col min="9510" max="9510" width="5.69921875" style="88" bestFit="1" customWidth="1"/>
    <col min="9511" max="9511" width="6.59765625" style="88" bestFit="1" customWidth="1"/>
    <col min="9512" max="9512" width="7.19921875" style="88" bestFit="1" customWidth="1"/>
    <col min="9513" max="9514" width="6.59765625" style="88" bestFit="1" customWidth="1"/>
    <col min="9515" max="9515" width="6.19921875" style="88" customWidth="1"/>
    <col min="9516" max="9516" width="4.3984375" style="88" customWidth="1"/>
    <col min="9517" max="9517" width="6.59765625" style="88" bestFit="1" customWidth="1"/>
    <col min="9518" max="9518" width="6.19921875" style="88" customWidth="1"/>
    <col min="9519" max="9519" width="5.69921875" style="88" customWidth="1"/>
    <col min="9520" max="9520" width="6.59765625" style="88" bestFit="1" customWidth="1"/>
    <col min="9521" max="9522" width="5.69921875" style="88" bestFit="1" customWidth="1"/>
    <col min="9523" max="9523" width="6.8984375" style="88" customWidth="1"/>
    <col min="9524" max="9524" width="7.69921875" style="88" customWidth="1"/>
    <col min="9525" max="9525" width="5.09765625" style="88" bestFit="1" customWidth="1"/>
    <col min="9526" max="9526" width="7.59765625" style="88" customWidth="1"/>
    <col min="9527" max="9527" width="7.19921875" style="88" customWidth="1"/>
    <col min="9528" max="9528" width="9.09765625" style="88" customWidth="1"/>
    <col min="9529" max="9529" width="11.19921875" style="88" bestFit="1" customWidth="1"/>
    <col min="9530" max="9530" width="10.19921875" style="88" bestFit="1" customWidth="1"/>
    <col min="9531" max="9533" width="8.19921875" style="88" customWidth="1"/>
    <col min="9534" max="9728" width="8.19921875" style="88"/>
    <col min="9729" max="9729" width="4.5" style="88" customWidth="1"/>
    <col min="9730" max="9730" width="9.8984375" style="88" customWidth="1"/>
    <col min="9731" max="9731" width="5.69921875" style="88" customWidth="1"/>
    <col min="9732" max="9732" width="10" style="88" customWidth="1"/>
    <col min="9733" max="9733" width="0" style="88" hidden="1" customWidth="1"/>
    <col min="9734" max="9735" width="8.5" style="88" bestFit="1" customWidth="1"/>
    <col min="9736" max="9736" width="9.19921875" style="88" bestFit="1" customWidth="1"/>
    <col min="9737" max="9738" width="8.5" style="88" bestFit="1" customWidth="1"/>
    <col min="9739" max="9739" width="5.09765625" style="88" bestFit="1" customWidth="1"/>
    <col min="9740" max="9740" width="7.69921875" style="88" customWidth="1"/>
    <col min="9741" max="9741" width="7.19921875" style="88" bestFit="1" customWidth="1"/>
    <col min="9742" max="9742" width="5.09765625" style="88" bestFit="1" customWidth="1"/>
    <col min="9743" max="9743" width="5.69921875" style="88" bestFit="1" customWidth="1"/>
    <col min="9744" max="9744" width="0" style="88" hidden="1" customWidth="1"/>
    <col min="9745" max="9746" width="6.59765625" style="88" bestFit="1" customWidth="1"/>
    <col min="9747" max="9748" width="5.09765625" style="88" bestFit="1" customWidth="1"/>
    <col min="9749" max="9749" width="6.59765625" style="88" bestFit="1" customWidth="1"/>
    <col min="9750" max="9751" width="7.19921875" style="88" bestFit="1" customWidth="1"/>
    <col min="9752" max="9752" width="6.59765625" style="88" bestFit="1" customWidth="1"/>
    <col min="9753" max="9753" width="0" style="88" hidden="1" customWidth="1"/>
    <col min="9754" max="9754" width="8.5" style="88" bestFit="1" customWidth="1"/>
    <col min="9755" max="9755" width="7.19921875" style="88" bestFit="1" customWidth="1"/>
    <col min="9756" max="9759" width="5.69921875" style="88" bestFit="1" customWidth="1"/>
    <col min="9760" max="9761" width="6.59765625" style="88" bestFit="1" customWidth="1"/>
    <col min="9762" max="9762" width="4" style="88" customWidth="1"/>
    <col min="9763" max="9764" width="5.69921875" style="88" bestFit="1" customWidth="1"/>
    <col min="9765" max="9765" width="6.59765625" style="88" bestFit="1" customWidth="1"/>
    <col min="9766" max="9766" width="5.69921875" style="88" bestFit="1" customWidth="1"/>
    <col min="9767" max="9767" width="6.59765625" style="88" bestFit="1" customWidth="1"/>
    <col min="9768" max="9768" width="7.19921875" style="88" bestFit="1" customWidth="1"/>
    <col min="9769" max="9770" width="6.59765625" style="88" bestFit="1" customWidth="1"/>
    <col min="9771" max="9771" width="6.19921875" style="88" customWidth="1"/>
    <col min="9772" max="9772" width="4.3984375" style="88" customWidth="1"/>
    <col min="9773" max="9773" width="6.59765625" style="88" bestFit="1" customWidth="1"/>
    <col min="9774" max="9774" width="6.19921875" style="88" customWidth="1"/>
    <col min="9775" max="9775" width="5.69921875" style="88" customWidth="1"/>
    <col min="9776" max="9776" width="6.59765625" style="88" bestFit="1" customWidth="1"/>
    <col min="9777" max="9778" width="5.69921875" style="88" bestFit="1" customWidth="1"/>
    <col min="9779" max="9779" width="6.8984375" style="88" customWidth="1"/>
    <col min="9780" max="9780" width="7.69921875" style="88" customWidth="1"/>
    <col min="9781" max="9781" width="5.09765625" style="88" bestFit="1" customWidth="1"/>
    <col min="9782" max="9782" width="7.59765625" style="88" customWidth="1"/>
    <col min="9783" max="9783" width="7.19921875" style="88" customWidth="1"/>
    <col min="9784" max="9784" width="9.09765625" style="88" customWidth="1"/>
    <col min="9785" max="9785" width="11.19921875" style="88" bestFit="1" customWidth="1"/>
    <col min="9786" max="9786" width="10.19921875" style="88" bestFit="1" customWidth="1"/>
    <col min="9787" max="9789" width="8.19921875" style="88" customWidth="1"/>
    <col min="9790" max="9984" width="8.19921875" style="88"/>
    <col min="9985" max="9985" width="4.5" style="88" customWidth="1"/>
    <col min="9986" max="9986" width="9.8984375" style="88" customWidth="1"/>
    <col min="9987" max="9987" width="5.69921875" style="88" customWidth="1"/>
    <col min="9988" max="9988" width="10" style="88" customWidth="1"/>
    <col min="9989" max="9989" width="0" style="88" hidden="1" customWidth="1"/>
    <col min="9990" max="9991" width="8.5" style="88" bestFit="1" customWidth="1"/>
    <col min="9992" max="9992" width="9.19921875" style="88" bestFit="1" customWidth="1"/>
    <col min="9993" max="9994" width="8.5" style="88" bestFit="1" customWidth="1"/>
    <col min="9995" max="9995" width="5.09765625" style="88" bestFit="1" customWidth="1"/>
    <col min="9996" max="9996" width="7.69921875" style="88" customWidth="1"/>
    <col min="9997" max="9997" width="7.19921875" style="88" bestFit="1" customWidth="1"/>
    <col min="9998" max="9998" width="5.09765625" style="88" bestFit="1" customWidth="1"/>
    <col min="9999" max="9999" width="5.69921875" style="88" bestFit="1" customWidth="1"/>
    <col min="10000" max="10000" width="0" style="88" hidden="1" customWidth="1"/>
    <col min="10001" max="10002" width="6.59765625" style="88" bestFit="1" customWidth="1"/>
    <col min="10003" max="10004" width="5.09765625" style="88" bestFit="1" customWidth="1"/>
    <col min="10005" max="10005" width="6.59765625" style="88" bestFit="1" customWidth="1"/>
    <col min="10006" max="10007" width="7.19921875" style="88" bestFit="1" customWidth="1"/>
    <col min="10008" max="10008" width="6.59765625" style="88" bestFit="1" customWidth="1"/>
    <col min="10009" max="10009" width="0" style="88" hidden="1" customWidth="1"/>
    <col min="10010" max="10010" width="8.5" style="88" bestFit="1" customWidth="1"/>
    <col min="10011" max="10011" width="7.19921875" style="88" bestFit="1" customWidth="1"/>
    <col min="10012" max="10015" width="5.69921875" style="88" bestFit="1" customWidth="1"/>
    <col min="10016" max="10017" width="6.59765625" style="88" bestFit="1" customWidth="1"/>
    <col min="10018" max="10018" width="4" style="88" customWidth="1"/>
    <col min="10019" max="10020" width="5.69921875" style="88" bestFit="1" customWidth="1"/>
    <col min="10021" max="10021" width="6.59765625" style="88" bestFit="1" customWidth="1"/>
    <col min="10022" max="10022" width="5.69921875" style="88" bestFit="1" customWidth="1"/>
    <col min="10023" max="10023" width="6.59765625" style="88" bestFit="1" customWidth="1"/>
    <col min="10024" max="10024" width="7.19921875" style="88" bestFit="1" customWidth="1"/>
    <col min="10025" max="10026" width="6.59765625" style="88" bestFit="1" customWidth="1"/>
    <col min="10027" max="10027" width="6.19921875" style="88" customWidth="1"/>
    <col min="10028" max="10028" width="4.3984375" style="88" customWidth="1"/>
    <col min="10029" max="10029" width="6.59765625" style="88" bestFit="1" customWidth="1"/>
    <col min="10030" max="10030" width="6.19921875" style="88" customWidth="1"/>
    <col min="10031" max="10031" width="5.69921875" style="88" customWidth="1"/>
    <col min="10032" max="10032" width="6.59765625" style="88" bestFit="1" customWidth="1"/>
    <col min="10033" max="10034" width="5.69921875" style="88" bestFit="1" customWidth="1"/>
    <col min="10035" max="10035" width="6.8984375" style="88" customWidth="1"/>
    <col min="10036" max="10036" width="7.69921875" style="88" customWidth="1"/>
    <col min="10037" max="10037" width="5.09765625" style="88" bestFit="1" customWidth="1"/>
    <col min="10038" max="10038" width="7.59765625" style="88" customWidth="1"/>
    <col min="10039" max="10039" width="7.19921875" style="88" customWidth="1"/>
    <col min="10040" max="10040" width="9.09765625" style="88" customWidth="1"/>
    <col min="10041" max="10041" width="11.19921875" style="88" bestFit="1" customWidth="1"/>
    <col min="10042" max="10042" width="10.19921875" style="88" bestFit="1" customWidth="1"/>
    <col min="10043" max="10045" width="8.19921875" style="88" customWidth="1"/>
    <col min="10046" max="10240" width="8.19921875" style="88"/>
    <col min="10241" max="10241" width="4.5" style="88" customWidth="1"/>
    <col min="10242" max="10242" width="9.8984375" style="88" customWidth="1"/>
    <col min="10243" max="10243" width="5.69921875" style="88" customWidth="1"/>
    <col min="10244" max="10244" width="10" style="88" customWidth="1"/>
    <col min="10245" max="10245" width="0" style="88" hidden="1" customWidth="1"/>
    <col min="10246" max="10247" width="8.5" style="88" bestFit="1" customWidth="1"/>
    <col min="10248" max="10248" width="9.19921875" style="88" bestFit="1" customWidth="1"/>
    <col min="10249" max="10250" width="8.5" style="88" bestFit="1" customWidth="1"/>
    <col min="10251" max="10251" width="5.09765625" style="88" bestFit="1" customWidth="1"/>
    <col min="10252" max="10252" width="7.69921875" style="88" customWidth="1"/>
    <col min="10253" max="10253" width="7.19921875" style="88" bestFit="1" customWidth="1"/>
    <col min="10254" max="10254" width="5.09765625" style="88" bestFit="1" customWidth="1"/>
    <col min="10255" max="10255" width="5.69921875" style="88" bestFit="1" customWidth="1"/>
    <col min="10256" max="10256" width="0" style="88" hidden="1" customWidth="1"/>
    <col min="10257" max="10258" width="6.59765625" style="88" bestFit="1" customWidth="1"/>
    <col min="10259" max="10260" width="5.09765625" style="88" bestFit="1" customWidth="1"/>
    <col min="10261" max="10261" width="6.59765625" style="88" bestFit="1" customWidth="1"/>
    <col min="10262" max="10263" width="7.19921875" style="88" bestFit="1" customWidth="1"/>
    <col min="10264" max="10264" width="6.59765625" style="88" bestFit="1" customWidth="1"/>
    <col min="10265" max="10265" width="0" style="88" hidden="1" customWidth="1"/>
    <col min="10266" max="10266" width="8.5" style="88" bestFit="1" customWidth="1"/>
    <col min="10267" max="10267" width="7.19921875" style="88" bestFit="1" customWidth="1"/>
    <col min="10268" max="10271" width="5.69921875" style="88" bestFit="1" customWidth="1"/>
    <col min="10272" max="10273" width="6.59765625" style="88" bestFit="1" customWidth="1"/>
    <col min="10274" max="10274" width="4" style="88" customWidth="1"/>
    <col min="10275" max="10276" width="5.69921875" style="88" bestFit="1" customWidth="1"/>
    <col min="10277" max="10277" width="6.59765625" style="88" bestFit="1" customWidth="1"/>
    <col min="10278" max="10278" width="5.69921875" style="88" bestFit="1" customWidth="1"/>
    <col min="10279" max="10279" width="6.59765625" style="88" bestFit="1" customWidth="1"/>
    <col min="10280" max="10280" width="7.19921875" style="88" bestFit="1" customWidth="1"/>
    <col min="10281" max="10282" width="6.59765625" style="88" bestFit="1" customWidth="1"/>
    <col min="10283" max="10283" width="6.19921875" style="88" customWidth="1"/>
    <col min="10284" max="10284" width="4.3984375" style="88" customWidth="1"/>
    <col min="10285" max="10285" width="6.59765625" style="88" bestFit="1" customWidth="1"/>
    <col min="10286" max="10286" width="6.19921875" style="88" customWidth="1"/>
    <col min="10287" max="10287" width="5.69921875" style="88" customWidth="1"/>
    <col min="10288" max="10288" width="6.59765625" style="88" bestFit="1" customWidth="1"/>
    <col min="10289" max="10290" width="5.69921875" style="88" bestFit="1" customWidth="1"/>
    <col min="10291" max="10291" width="6.8984375" style="88" customWidth="1"/>
    <col min="10292" max="10292" width="7.69921875" style="88" customWidth="1"/>
    <col min="10293" max="10293" width="5.09765625" style="88" bestFit="1" customWidth="1"/>
    <col min="10294" max="10294" width="7.59765625" style="88" customWidth="1"/>
    <col min="10295" max="10295" width="7.19921875" style="88" customWidth="1"/>
    <col min="10296" max="10296" width="9.09765625" style="88" customWidth="1"/>
    <col min="10297" max="10297" width="11.19921875" style="88" bestFit="1" customWidth="1"/>
    <col min="10298" max="10298" width="10.19921875" style="88" bestFit="1" customWidth="1"/>
    <col min="10299" max="10301" width="8.19921875" style="88" customWidth="1"/>
    <col min="10302" max="10496" width="8.19921875" style="88"/>
    <col min="10497" max="10497" width="4.5" style="88" customWidth="1"/>
    <col min="10498" max="10498" width="9.8984375" style="88" customWidth="1"/>
    <col min="10499" max="10499" width="5.69921875" style="88" customWidth="1"/>
    <col min="10500" max="10500" width="10" style="88" customWidth="1"/>
    <col min="10501" max="10501" width="0" style="88" hidden="1" customWidth="1"/>
    <col min="10502" max="10503" width="8.5" style="88" bestFit="1" customWidth="1"/>
    <col min="10504" max="10504" width="9.19921875" style="88" bestFit="1" customWidth="1"/>
    <col min="10505" max="10506" width="8.5" style="88" bestFit="1" customWidth="1"/>
    <col min="10507" max="10507" width="5.09765625" style="88" bestFit="1" customWidth="1"/>
    <col min="10508" max="10508" width="7.69921875" style="88" customWidth="1"/>
    <col min="10509" max="10509" width="7.19921875" style="88" bestFit="1" customWidth="1"/>
    <col min="10510" max="10510" width="5.09765625" style="88" bestFit="1" customWidth="1"/>
    <col min="10511" max="10511" width="5.69921875" style="88" bestFit="1" customWidth="1"/>
    <col min="10512" max="10512" width="0" style="88" hidden="1" customWidth="1"/>
    <col min="10513" max="10514" width="6.59765625" style="88" bestFit="1" customWidth="1"/>
    <col min="10515" max="10516" width="5.09765625" style="88" bestFit="1" customWidth="1"/>
    <col min="10517" max="10517" width="6.59765625" style="88" bestFit="1" customWidth="1"/>
    <col min="10518" max="10519" width="7.19921875" style="88" bestFit="1" customWidth="1"/>
    <col min="10520" max="10520" width="6.59765625" style="88" bestFit="1" customWidth="1"/>
    <col min="10521" max="10521" width="0" style="88" hidden="1" customWidth="1"/>
    <col min="10522" max="10522" width="8.5" style="88" bestFit="1" customWidth="1"/>
    <col min="10523" max="10523" width="7.19921875" style="88" bestFit="1" customWidth="1"/>
    <col min="10524" max="10527" width="5.69921875" style="88" bestFit="1" customWidth="1"/>
    <col min="10528" max="10529" width="6.59765625" style="88" bestFit="1" customWidth="1"/>
    <col min="10530" max="10530" width="4" style="88" customWidth="1"/>
    <col min="10531" max="10532" width="5.69921875" style="88" bestFit="1" customWidth="1"/>
    <col min="10533" max="10533" width="6.59765625" style="88" bestFit="1" customWidth="1"/>
    <col min="10534" max="10534" width="5.69921875" style="88" bestFit="1" customWidth="1"/>
    <col min="10535" max="10535" width="6.59765625" style="88" bestFit="1" customWidth="1"/>
    <col min="10536" max="10536" width="7.19921875" style="88" bestFit="1" customWidth="1"/>
    <col min="10537" max="10538" width="6.59765625" style="88" bestFit="1" customWidth="1"/>
    <col min="10539" max="10539" width="6.19921875" style="88" customWidth="1"/>
    <col min="10540" max="10540" width="4.3984375" style="88" customWidth="1"/>
    <col min="10541" max="10541" width="6.59765625" style="88" bestFit="1" customWidth="1"/>
    <col min="10542" max="10542" width="6.19921875" style="88" customWidth="1"/>
    <col min="10543" max="10543" width="5.69921875" style="88" customWidth="1"/>
    <col min="10544" max="10544" width="6.59765625" style="88" bestFit="1" customWidth="1"/>
    <col min="10545" max="10546" width="5.69921875" style="88" bestFit="1" customWidth="1"/>
    <col min="10547" max="10547" width="6.8984375" style="88" customWidth="1"/>
    <col min="10548" max="10548" width="7.69921875" style="88" customWidth="1"/>
    <col min="10549" max="10549" width="5.09765625" style="88" bestFit="1" customWidth="1"/>
    <col min="10550" max="10550" width="7.59765625" style="88" customWidth="1"/>
    <col min="10551" max="10551" width="7.19921875" style="88" customWidth="1"/>
    <col min="10552" max="10552" width="9.09765625" style="88" customWidth="1"/>
    <col min="10553" max="10553" width="11.19921875" style="88" bestFit="1" customWidth="1"/>
    <col min="10554" max="10554" width="10.19921875" style="88" bestFit="1" customWidth="1"/>
    <col min="10555" max="10557" width="8.19921875" style="88" customWidth="1"/>
    <col min="10558" max="10752" width="8.19921875" style="88"/>
    <col min="10753" max="10753" width="4.5" style="88" customWidth="1"/>
    <col min="10754" max="10754" width="9.8984375" style="88" customWidth="1"/>
    <col min="10755" max="10755" width="5.69921875" style="88" customWidth="1"/>
    <col min="10756" max="10756" width="10" style="88" customWidth="1"/>
    <col min="10757" max="10757" width="0" style="88" hidden="1" customWidth="1"/>
    <col min="10758" max="10759" width="8.5" style="88" bestFit="1" customWidth="1"/>
    <col min="10760" max="10760" width="9.19921875" style="88" bestFit="1" customWidth="1"/>
    <col min="10761" max="10762" width="8.5" style="88" bestFit="1" customWidth="1"/>
    <col min="10763" max="10763" width="5.09765625" style="88" bestFit="1" customWidth="1"/>
    <col min="10764" max="10764" width="7.69921875" style="88" customWidth="1"/>
    <col min="10765" max="10765" width="7.19921875" style="88" bestFit="1" customWidth="1"/>
    <col min="10766" max="10766" width="5.09765625" style="88" bestFit="1" customWidth="1"/>
    <col min="10767" max="10767" width="5.69921875" style="88" bestFit="1" customWidth="1"/>
    <col min="10768" max="10768" width="0" style="88" hidden="1" customWidth="1"/>
    <col min="10769" max="10770" width="6.59765625" style="88" bestFit="1" customWidth="1"/>
    <col min="10771" max="10772" width="5.09765625" style="88" bestFit="1" customWidth="1"/>
    <col min="10773" max="10773" width="6.59765625" style="88" bestFit="1" customWidth="1"/>
    <col min="10774" max="10775" width="7.19921875" style="88" bestFit="1" customWidth="1"/>
    <col min="10776" max="10776" width="6.59765625" style="88" bestFit="1" customWidth="1"/>
    <col min="10777" max="10777" width="0" style="88" hidden="1" customWidth="1"/>
    <col min="10778" max="10778" width="8.5" style="88" bestFit="1" customWidth="1"/>
    <col min="10779" max="10779" width="7.19921875" style="88" bestFit="1" customWidth="1"/>
    <col min="10780" max="10783" width="5.69921875" style="88" bestFit="1" customWidth="1"/>
    <col min="10784" max="10785" width="6.59765625" style="88" bestFit="1" customWidth="1"/>
    <col min="10786" max="10786" width="4" style="88" customWidth="1"/>
    <col min="10787" max="10788" width="5.69921875" style="88" bestFit="1" customWidth="1"/>
    <col min="10789" max="10789" width="6.59765625" style="88" bestFit="1" customWidth="1"/>
    <col min="10790" max="10790" width="5.69921875" style="88" bestFit="1" customWidth="1"/>
    <col min="10791" max="10791" width="6.59765625" style="88" bestFit="1" customWidth="1"/>
    <col min="10792" max="10792" width="7.19921875" style="88" bestFit="1" customWidth="1"/>
    <col min="10793" max="10794" width="6.59765625" style="88" bestFit="1" customWidth="1"/>
    <col min="10795" max="10795" width="6.19921875" style="88" customWidth="1"/>
    <col min="10796" max="10796" width="4.3984375" style="88" customWidth="1"/>
    <col min="10797" max="10797" width="6.59765625" style="88" bestFit="1" customWidth="1"/>
    <col min="10798" max="10798" width="6.19921875" style="88" customWidth="1"/>
    <col min="10799" max="10799" width="5.69921875" style="88" customWidth="1"/>
    <col min="10800" max="10800" width="6.59765625" style="88" bestFit="1" customWidth="1"/>
    <col min="10801" max="10802" width="5.69921875" style="88" bestFit="1" customWidth="1"/>
    <col min="10803" max="10803" width="6.8984375" style="88" customWidth="1"/>
    <col min="10804" max="10804" width="7.69921875" style="88" customWidth="1"/>
    <col min="10805" max="10805" width="5.09765625" style="88" bestFit="1" customWidth="1"/>
    <col min="10806" max="10806" width="7.59765625" style="88" customWidth="1"/>
    <col min="10807" max="10807" width="7.19921875" style="88" customWidth="1"/>
    <col min="10808" max="10808" width="9.09765625" style="88" customWidth="1"/>
    <col min="10809" max="10809" width="11.19921875" style="88" bestFit="1" customWidth="1"/>
    <col min="10810" max="10810" width="10.19921875" style="88" bestFit="1" customWidth="1"/>
    <col min="10811" max="10813" width="8.19921875" style="88" customWidth="1"/>
    <col min="10814" max="11008" width="8.19921875" style="88"/>
    <col min="11009" max="11009" width="4.5" style="88" customWidth="1"/>
    <col min="11010" max="11010" width="9.8984375" style="88" customWidth="1"/>
    <col min="11011" max="11011" width="5.69921875" style="88" customWidth="1"/>
    <col min="11012" max="11012" width="10" style="88" customWidth="1"/>
    <col min="11013" max="11013" width="0" style="88" hidden="1" customWidth="1"/>
    <col min="11014" max="11015" width="8.5" style="88" bestFit="1" customWidth="1"/>
    <col min="11016" max="11016" width="9.19921875" style="88" bestFit="1" customWidth="1"/>
    <col min="11017" max="11018" width="8.5" style="88" bestFit="1" customWidth="1"/>
    <col min="11019" max="11019" width="5.09765625" style="88" bestFit="1" customWidth="1"/>
    <col min="11020" max="11020" width="7.69921875" style="88" customWidth="1"/>
    <col min="11021" max="11021" width="7.19921875" style="88" bestFit="1" customWidth="1"/>
    <col min="11022" max="11022" width="5.09765625" style="88" bestFit="1" customWidth="1"/>
    <col min="11023" max="11023" width="5.69921875" style="88" bestFit="1" customWidth="1"/>
    <col min="11024" max="11024" width="0" style="88" hidden="1" customWidth="1"/>
    <col min="11025" max="11026" width="6.59765625" style="88" bestFit="1" customWidth="1"/>
    <col min="11027" max="11028" width="5.09765625" style="88" bestFit="1" customWidth="1"/>
    <col min="11029" max="11029" width="6.59765625" style="88" bestFit="1" customWidth="1"/>
    <col min="11030" max="11031" width="7.19921875" style="88" bestFit="1" customWidth="1"/>
    <col min="11032" max="11032" width="6.59765625" style="88" bestFit="1" customWidth="1"/>
    <col min="11033" max="11033" width="0" style="88" hidden="1" customWidth="1"/>
    <col min="11034" max="11034" width="8.5" style="88" bestFit="1" customWidth="1"/>
    <col min="11035" max="11035" width="7.19921875" style="88" bestFit="1" customWidth="1"/>
    <col min="11036" max="11039" width="5.69921875" style="88" bestFit="1" customWidth="1"/>
    <col min="11040" max="11041" width="6.59765625" style="88" bestFit="1" customWidth="1"/>
    <col min="11042" max="11042" width="4" style="88" customWidth="1"/>
    <col min="11043" max="11044" width="5.69921875" style="88" bestFit="1" customWidth="1"/>
    <col min="11045" max="11045" width="6.59765625" style="88" bestFit="1" customWidth="1"/>
    <col min="11046" max="11046" width="5.69921875" style="88" bestFit="1" customWidth="1"/>
    <col min="11047" max="11047" width="6.59765625" style="88" bestFit="1" customWidth="1"/>
    <col min="11048" max="11048" width="7.19921875" style="88" bestFit="1" customWidth="1"/>
    <col min="11049" max="11050" width="6.59765625" style="88" bestFit="1" customWidth="1"/>
    <col min="11051" max="11051" width="6.19921875" style="88" customWidth="1"/>
    <col min="11052" max="11052" width="4.3984375" style="88" customWidth="1"/>
    <col min="11053" max="11053" width="6.59765625" style="88" bestFit="1" customWidth="1"/>
    <col min="11054" max="11054" width="6.19921875" style="88" customWidth="1"/>
    <col min="11055" max="11055" width="5.69921875" style="88" customWidth="1"/>
    <col min="11056" max="11056" width="6.59765625" style="88" bestFit="1" customWidth="1"/>
    <col min="11057" max="11058" width="5.69921875" style="88" bestFit="1" customWidth="1"/>
    <col min="11059" max="11059" width="6.8984375" style="88" customWidth="1"/>
    <col min="11060" max="11060" width="7.69921875" style="88" customWidth="1"/>
    <col min="11061" max="11061" width="5.09765625" style="88" bestFit="1" customWidth="1"/>
    <col min="11062" max="11062" width="7.59765625" style="88" customWidth="1"/>
    <col min="11063" max="11063" width="7.19921875" style="88" customWidth="1"/>
    <col min="11064" max="11064" width="9.09765625" style="88" customWidth="1"/>
    <col min="11065" max="11065" width="11.19921875" style="88" bestFit="1" customWidth="1"/>
    <col min="11066" max="11066" width="10.19921875" style="88" bestFit="1" customWidth="1"/>
    <col min="11067" max="11069" width="8.19921875" style="88" customWidth="1"/>
    <col min="11070" max="11264" width="8.19921875" style="88"/>
    <col min="11265" max="11265" width="4.5" style="88" customWidth="1"/>
    <col min="11266" max="11266" width="9.8984375" style="88" customWidth="1"/>
    <col min="11267" max="11267" width="5.69921875" style="88" customWidth="1"/>
    <col min="11268" max="11268" width="10" style="88" customWidth="1"/>
    <col min="11269" max="11269" width="0" style="88" hidden="1" customWidth="1"/>
    <col min="11270" max="11271" width="8.5" style="88" bestFit="1" customWidth="1"/>
    <col min="11272" max="11272" width="9.19921875" style="88" bestFit="1" customWidth="1"/>
    <col min="11273" max="11274" width="8.5" style="88" bestFit="1" customWidth="1"/>
    <col min="11275" max="11275" width="5.09765625" style="88" bestFit="1" customWidth="1"/>
    <col min="11276" max="11276" width="7.69921875" style="88" customWidth="1"/>
    <col min="11277" max="11277" width="7.19921875" style="88" bestFit="1" customWidth="1"/>
    <col min="11278" max="11278" width="5.09765625" style="88" bestFit="1" customWidth="1"/>
    <col min="11279" max="11279" width="5.69921875" style="88" bestFit="1" customWidth="1"/>
    <col min="11280" max="11280" width="0" style="88" hidden="1" customWidth="1"/>
    <col min="11281" max="11282" width="6.59765625" style="88" bestFit="1" customWidth="1"/>
    <col min="11283" max="11284" width="5.09765625" style="88" bestFit="1" customWidth="1"/>
    <col min="11285" max="11285" width="6.59765625" style="88" bestFit="1" customWidth="1"/>
    <col min="11286" max="11287" width="7.19921875" style="88" bestFit="1" customWidth="1"/>
    <col min="11288" max="11288" width="6.59765625" style="88" bestFit="1" customWidth="1"/>
    <col min="11289" max="11289" width="0" style="88" hidden="1" customWidth="1"/>
    <col min="11290" max="11290" width="8.5" style="88" bestFit="1" customWidth="1"/>
    <col min="11291" max="11291" width="7.19921875" style="88" bestFit="1" customWidth="1"/>
    <col min="11292" max="11295" width="5.69921875" style="88" bestFit="1" customWidth="1"/>
    <col min="11296" max="11297" width="6.59765625" style="88" bestFit="1" customWidth="1"/>
    <col min="11298" max="11298" width="4" style="88" customWidth="1"/>
    <col min="11299" max="11300" width="5.69921875" style="88" bestFit="1" customWidth="1"/>
    <col min="11301" max="11301" width="6.59765625" style="88" bestFit="1" customWidth="1"/>
    <col min="11302" max="11302" width="5.69921875" style="88" bestFit="1" customWidth="1"/>
    <col min="11303" max="11303" width="6.59765625" style="88" bestFit="1" customWidth="1"/>
    <col min="11304" max="11304" width="7.19921875" style="88" bestFit="1" customWidth="1"/>
    <col min="11305" max="11306" width="6.59765625" style="88" bestFit="1" customWidth="1"/>
    <col min="11307" max="11307" width="6.19921875" style="88" customWidth="1"/>
    <col min="11308" max="11308" width="4.3984375" style="88" customWidth="1"/>
    <col min="11309" max="11309" width="6.59765625" style="88" bestFit="1" customWidth="1"/>
    <col min="11310" max="11310" width="6.19921875" style="88" customWidth="1"/>
    <col min="11311" max="11311" width="5.69921875" style="88" customWidth="1"/>
    <col min="11312" max="11312" width="6.59765625" style="88" bestFit="1" customWidth="1"/>
    <col min="11313" max="11314" width="5.69921875" style="88" bestFit="1" customWidth="1"/>
    <col min="11315" max="11315" width="6.8984375" style="88" customWidth="1"/>
    <col min="11316" max="11316" width="7.69921875" style="88" customWidth="1"/>
    <col min="11317" max="11317" width="5.09765625" style="88" bestFit="1" customWidth="1"/>
    <col min="11318" max="11318" width="7.59765625" style="88" customWidth="1"/>
    <col min="11319" max="11319" width="7.19921875" style="88" customWidth="1"/>
    <col min="11320" max="11320" width="9.09765625" style="88" customWidth="1"/>
    <col min="11321" max="11321" width="11.19921875" style="88" bestFit="1" customWidth="1"/>
    <col min="11322" max="11322" width="10.19921875" style="88" bestFit="1" customWidth="1"/>
    <col min="11323" max="11325" width="8.19921875" style="88" customWidth="1"/>
    <col min="11326" max="11520" width="8.19921875" style="88"/>
    <col min="11521" max="11521" width="4.5" style="88" customWidth="1"/>
    <col min="11522" max="11522" width="9.8984375" style="88" customWidth="1"/>
    <col min="11523" max="11523" width="5.69921875" style="88" customWidth="1"/>
    <col min="11524" max="11524" width="10" style="88" customWidth="1"/>
    <col min="11525" max="11525" width="0" style="88" hidden="1" customWidth="1"/>
    <col min="11526" max="11527" width="8.5" style="88" bestFit="1" customWidth="1"/>
    <col min="11528" max="11528" width="9.19921875" style="88" bestFit="1" customWidth="1"/>
    <col min="11529" max="11530" width="8.5" style="88" bestFit="1" customWidth="1"/>
    <col min="11531" max="11531" width="5.09765625" style="88" bestFit="1" customWidth="1"/>
    <col min="11532" max="11532" width="7.69921875" style="88" customWidth="1"/>
    <col min="11533" max="11533" width="7.19921875" style="88" bestFit="1" customWidth="1"/>
    <col min="11534" max="11534" width="5.09765625" style="88" bestFit="1" customWidth="1"/>
    <col min="11535" max="11535" width="5.69921875" style="88" bestFit="1" customWidth="1"/>
    <col min="11536" max="11536" width="0" style="88" hidden="1" customWidth="1"/>
    <col min="11537" max="11538" width="6.59765625" style="88" bestFit="1" customWidth="1"/>
    <col min="11539" max="11540" width="5.09765625" style="88" bestFit="1" customWidth="1"/>
    <col min="11541" max="11541" width="6.59765625" style="88" bestFit="1" customWidth="1"/>
    <col min="11542" max="11543" width="7.19921875" style="88" bestFit="1" customWidth="1"/>
    <col min="11544" max="11544" width="6.59765625" style="88" bestFit="1" customWidth="1"/>
    <col min="11545" max="11545" width="0" style="88" hidden="1" customWidth="1"/>
    <col min="11546" max="11546" width="8.5" style="88" bestFit="1" customWidth="1"/>
    <col min="11547" max="11547" width="7.19921875" style="88" bestFit="1" customWidth="1"/>
    <col min="11548" max="11551" width="5.69921875" style="88" bestFit="1" customWidth="1"/>
    <col min="11552" max="11553" width="6.59765625" style="88" bestFit="1" customWidth="1"/>
    <col min="11554" max="11554" width="4" style="88" customWidth="1"/>
    <col min="11555" max="11556" width="5.69921875" style="88" bestFit="1" customWidth="1"/>
    <col min="11557" max="11557" width="6.59765625" style="88" bestFit="1" customWidth="1"/>
    <col min="11558" max="11558" width="5.69921875" style="88" bestFit="1" customWidth="1"/>
    <col min="11559" max="11559" width="6.59765625" style="88" bestFit="1" customWidth="1"/>
    <col min="11560" max="11560" width="7.19921875" style="88" bestFit="1" customWidth="1"/>
    <col min="11561" max="11562" width="6.59765625" style="88" bestFit="1" customWidth="1"/>
    <col min="11563" max="11563" width="6.19921875" style="88" customWidth="1"/>
    <col min="11564" max="11564" width="4.3984375" style="88" customWidth="1"/>
    <col min="11565" max="11565" width="6.59765625" style="88" bestFit="1" customWidth="1"/>
    <col min="11566" max="11566" width="6.19921875" style="88" customWidth="1"/>
    <col min="11567" max="11567" width="5.69921875" style="88" customWidth="1"/>
    <col min="11568" max="11568" width="6.59765625" style="88" bestFit="1" customWidth="1"/>
    <col min="11569" max="11570" width="5.69921875" style="88" bestFit="1" customWidth="1"/>
    <col min="11571" max="11571" width="6.8984375" style="88" customWidth="1"/>
    <col min="11572" max="11572" width="7.69921875" style="88" customWidth="1"/>
    <col min="11573" max="11573" width="5.09765625" style="88" bestFit="1" customWidth="1"/>
    <col min="11574" max="11574" width="7.59765625" style="88" customWidth="1"/>
    <col min="11575" max="11575" width="7.19921875" style="88" customWidth="1"/>
    <col min="11576" max="11576" width="9.09765625" style="88" customWidth="1"/>
    <col min="11577" max="11577" width="11.19921875" style="88" bestFit="1" customWidth="1"/>
    <col min="11578" max="11578" width="10.19921875" style="88" bestFit="1" customWidth="1"/>
    <col min="11579" max="11581" width="8.19921875" style="88" customWidth="1"/>
    <col min="11582" max="11776" width="8.19921875" style="88"/>
    <col min="11777" max="11777" width="4.5" style="88" customWidth="1"/>
    <col min="11778" max="11778" width="9.8984375" style="88" customWidth="1"/>
    <col min="11779" max="11779" width="5.69921875" style="88" customWidth="1"/>
    <col min="11780" max="11780" width="10" style="88" customWidth="1"/>
    <col min="11781" max="11781" width="0" style="88" hidden="1" customWidth="1"/>
    <col min="11782" max="11783" width="8.5" style="88" bestFit="1" customWidth="1"/>
    <col min="11784" max="11784" width="9.19921875" style="88" bestFit="1" customWidth="1"/>
    <col min="11785" max="11786" width="8.5" style="88" bestFit="1" customWidth="1"/>
    <col min="11787" max="11787" width="5.09765625" style="88" bestFit="1" customWidth="1"/>
    <col min="11788" max="11788" width="7.69921875" style="88" customWidth="1"/>
    <col min="11789" max="11789" width="7.19921875" style="88" bestFit="1" customWidth="1"/>
    <col min="11790" max="11790" width="5.09765625" style="88" bestFit="1" customWidth="1"/>
    <col min="11791" max="11791" width="5.69921875" style="88" bestFit="1" customWidth="1"/>
    <col min="11792" max="11792" width="0" style="88" hidden="1" customWidth="1"/>
    <col min="11793" max="11794" width="6.59765625" style="88" bestFit="1" customWidth="1"/>
    <col min="11795" max="11796" width="5.09765625" style="88" bestFit="1" customWidth="1"/>
    <col min="11797" max="11797" width="6.59765625" style="88" bestFit="1" customWidth="1"/>
    <col min="11798" max="11799" width="7.19921875" style="88" bestFit="1" customWidth="1"/>
    <col min="11800" max="11800" width="6.59765625" style="88" bestFit="1" customWidth="1"/>
    <col min="11801" max="11801" width="0" style="88" hidden="1" customWidth="1"/>
    <col min="11802" max="11802" width="8.5" style="88" bestFit="1" customWidth="1"/>
    <col min="11803" max="11803" width="7.19921875" style="88" bestFit="1" customWidth="1"/>
    <col min="11804" max="11807" width="5.69921875" style="88" bestFit="1" customWidth="1"/>
    <col min="11808" max="11809" width="6.59765625" style="88" bestFit="1" customWidth="1"/>
    <col min="11810" max="11810" width="4" style="88" customWidth="1"/>
    <col min="11811" max="11812" width="5.69921875" style="88" bestFit="1" customWidth="1"/>
    <col min="11813" max="11813" width="6.59765625" style="88" bestFit="1" customWidth="1"/>
    <col min="11814" max="11814" width="5.69921875" style="88" bestFit="1" customWidth="1"/>
    <col min="11815" max="11815" width="6.59765625" style="88" bestFit="1" customWidth="1"/>
    <col min="11816" max="11816" width="7.19921875" style="88" bestFit="1" customWidth="1"/>
    <col min="11817" max="11818" width="6.59765625" style="88" bestFit="1" customWidth="1"/>
    <col min="11819" max="11819" width="6.19921875" style="88" customWidth="1"/>
    <col min="11820" max="11820" width="4.3984375" style="88" customWidth="1"/>
    <col min="11821" max="11821" width="6.59765625" style="88" bestFit="1" customWidth="1"/>
    <col min="11822" max="11822" width="6.19921875" style="88" customWidth="1"/>
    <col min="11823" max="11823" width="5.69921875" style="88" customWidth="1"/>
    <col min="11824" max="11824" width="6.59765625" style="88" bestFit="1" customWidth="1"/>
    <col min="11825" max="11826" width="5.69921875" style="88" bestFit="1" customWidth="1"/>
    <col min="11827" max="11827" width="6.8984375" style="88" customWidth="1"/>
    <col min="11828" max="11828" width="7.69921875" style="88" customWidth="1"/>
    <col min="11829" max="11829" width="5.09765625" style="88" bestFit="1" customWidth="1"/>
    <col min="11830" max="11830" width="7.59765625" style="88" customWidth="1"/>
    <col min="11831" max="11831" width="7.19921875" style="88" customWidth="1"/>
    <col min="11832" max="11832" width="9.09765625" style="88" customWidth="1"/>
    <col min="11833" max="11833" width="11.19921875" style="88" bestFit="1" customWidth="1"/>
    <col min="11834" max="11834" width="10.19921875" style="88" bestFit="1" customWidth="1"/>
    <col min="11835" max="11837" width="8.19921875" style="88" customWidth="1"/>
    <col min="11838" max="12032" width="8.19921875" style="88"/>
    <col min="12033" max="12033" width="4.5" style="88" customWidth="1"/>
    <col min="12034" max="12034" width="9.8984375" style="88" customWidth="1"/>
    <col min="12035" max="12035" width="5.69921875" style="88" customWidth="1"/>
    <col min="12036" max="12036" width="10" style="88" customWidth="1"/>
    <col min="12037" max="12037" width="0" style="88" hidden="1" customWidth="1"/>
    <col min="12038" max="12039" width="8.5" style="88" bestFit="1" customWidth="1"/>
    <col min="12040" max="12040" width="9.19921875" style="88" bestFit="1" customWidth="1"/>
    <col min="12041" max="12042" width="8.5" style="88" bestFit="1" customWidth="1"/>
    <col min="12043" max="12043" width="5.09765625" style="88" bestFit="1" customWidth="1"/>
    <col min="12044" max="12044" width="7.69921875" style="88" customWidth="1"/>
    <col min="12045" max="12045" width="7.19921875" style="88" bestFit="1" customWidth="1"/>
    <col min="12046" max="12046" width="5.09765625" style="88" bestFit="1" customWidth="1"/>
    <col min="12047" max="12047" width="5.69921875" style="88" bestFit="1" customWidth="1"/>
    <col min="12048" max="12048" width="0" style="88" hidden="1" customWidth="1"/>
    <col min="12049" max="12050" width="6.59765625" style="88" bestFit="1" customWidth="1"/>
    <col min="12051" max="12052" width="5.09765625" style="88" bestFit="1" customWidth="1"/>
    <col min="12053" max="12053" width="6.59765625" style="88" bestFit="1" customWidth="1"/>
    <col min="12054" max="12055" width="7.19921875" style="88" bestFit="1" customWidth="1"/>
    <col min="12056" max="12056" width="6.59765625" style="88" bestFit="1" customWidth="1"/>
    <col min="12057" max="12057" width="0" style="88" hidden="1" customWidth="1"/>
    <col min="12058" max="12058" width="8.5" style="88" bestFit="1" customWidth="1"/>
    <col min="12059" max="12059" width="7.19921875" style="88" bestFit="1" customWidth="1"/>
    <col min="12060" max="12063" width="5.69921875" style="88" bestFit="1" customWidth="1"/>
    <col min="12064" max="12065" width="6.59765625" style="88" bestFit="1" customWidth="1"/>
    <col min="12066" max="12066" width="4" style="88" customWidth="1"/>
    <col min="12067" max="12068" width="5.69921875" style="88" bestFit="1" customWidth="1"/>
    <col min="12069" max="12069" width="6.59765625" style="88" bestFit="1" customWidth="1"/>
    <col min="12070" max="12070" width="5.69921875" style="88" bestFit="1" customWidth="1"/>
    <col min="12071" max="12071" width="6.59765625" style="88" bestFit="1" customWidth="1"/>
    <col min="12072" max="12072" width="7.19921875" style="88" bestFit="1" customWidth="1"/>
    <col min="12073" max="12074" width="6.59765625" style="88" bestFit="1" customWidth="1"/>
    <col min="12075" max="12075" width="6.19921875" style="88" customWidth="1"/>
    <col min="12076" max="12076" width="4.3984375" style="88" customWidth="1"/>
    <col min="12077" max="12077" width="6.59765625" style="88" bestFit="1" customWidth="1"/>
    <col min="12078" max="12078" width="6.19921875" style="88" customWidth="1"/>
    <col min="12079" max="12079" width="5.69921875" style="88" customWidth="1"/>
    <col min="12080" max="12080" width="6.59765625" style="88" bestFit="1" customWidth="1"/>
    <col min="12081" max="12082" width="5.69921875" style="88" bestFit="1" customWidth="1"/>
    <col min="12083" max="12083" width="6.8984375" style="88" customWidth="1"/>
    <col min="12084" max="12084" width="7.69921875" style="88" customWidth="1"/>
    <col min="12085" max="12085" width="5.09765625" style="88" bestFit="1" customWidth="1"/>
    <col min="12086" max="12086" width="7.59765625" style="88" customWidth="1"/>
    <col min="12087" max="12087" width="7.19921875" style="88" customWidth="1"/>
    <col min="12088" max="12088" width="9.09765625" style="88" customWidth="1"/>
    <col min="12089" max="12089" width="11.19921875" style="88" bestFit="1" customWidth="1"/>
    <col min="12090" max="12090" width="10.19921875" style="88" bestFit="1" customWidth="1"/>
    <col min="12091" max="12093" width="8.19921875" style="88" customWidth="1"/>
    <col min="12094" max="12288" width="8.19921875" style="88"/>
    <col min="12289" max="12289" width="4.5" style="88" customWidth="1"/>
    <col min="12290" max="12290" width="9.8984375" style="88" customWidth="1"/>
    <col min="12291" max="12291" width="5.69921875" style="88" customWidth="1"/>
    <col min="12292" max="12292" width="10" style="88" customWidth="1"/>
    <col min="12293" max="12293" width="0" style="88" hidden="1" customWidth="1"/>
    <col min="12294" max="12295" width="8.5" style="88" bestFit="1" customWidth="1"/>
    <col min="12296" max="12296" width="9.19921875" style="88" bestFit="1" customWidth="1"/>
    <col min="12297" max="12298" width="8.5" style="88" bestFit="1" customWidth="1"/>
    <col min="12299" max="12299" width="5.09765625" style="88" bestFit="1" customWidth="1"/>
    <col min="12300" max="12300" width="7.69921875" style="88" customWidth="1"/>
    <col min="12301" max="12301" width="7.19921875" style="88" bestFit="1" customWidth="1"/>
    <col min="12302" max="12302" width="5.09765625" style="88" bestFit="1" customWidth="1"/>
    <col min="12303" max="12303" width="5.69921875" style="88" bestFit="1" customWidth="1"/>
    <col min="12304" max="12304" width="0" style="88" hidden="1" customWidth="1"/>
    <col min="12305" max="12306" width="6.59765625" style="88" bestFit="1" customWidth="1"/>
    <col min="12307" max="12308" width="5.09765625" style="88" bestFit="1" customWidth="1"/>
    <col min="12309" max="12309" width="6.59765625" style="88" bestFit="1" customWidth="1"/>
    <col min="12310" max="12311" width="7.19921875" style="88" bestFit="1" customWidth="1"/>
    <col min="12312" max="12312" width="6.59765625" style="88" bestFit="1" customWidth="1"/>
    <col min="12313" max="12313" width="0" style="88" hidden="1" customWidth="1"/>
    <col min="12314" max="12314" width="8.5" style="88" bestFit="1" customWidth="1"/>
    <col min="12315" max="12315" width="7.19921875" style="88" bestFit="1" customWidth="1"/>
    <col min="12316" max="12319" width="5.69921875" style="88" bestFit="1" customWidth="1"/>
    <col min="12320" max="12321" width="6.59765625" style="88" bestFit="1" customWidth="1"/>
    <col min="12322" max="12322" width="4" style="88" customWidth="1"/>
    <col min="12323" max="12324" width="5.69921875" style="88" bestFit="1" customWidth="1"/>
    <col min="12325" max="12325" width="6.59765625" style="88" bestFit="1" customWidth="1"/>
    <col min="12326" max="12326" width="5.69921875" style="88" bestFit="1" customWidth="1"/>
    <col min="12327" max="12327" width="6.59765625" style="88" bestFit="1" customWidth="1"/>
    <col min="12328" max="12328" width="7.19921875" style="88" bestFit="1" customWidth="1"/>
    <col min="12329" max="12330" width="6.59765625" style="88" bestFit="1" customWidth="1"/>
    <col min="12331" max="12331" width="6.19921875" style="88" customWidth="1"/>
    <col min="12332" max="12332" width="4.3984375" style="88" customWidth="1"/>
    <col min="12333" max="12333" width="6.59765625" style="88" bestFit="1" customWidth="1"/>
    <col min="12334" max="12334" width="6.19921875" style="88" customWidth="1"/>
    <col min="12335" max="12335" width="5.69921875" style="88" customWidth="1"/>
    <col min="12336" max="12336" width="6.59765625" style="88" bestFit="1" customWidth="1"/>
    <col min="12337" max="12338" width="5.69921875" style="88" bestFit="1" customWidth="1"/>
    <col min="12339" max="12339" width="6.8984375" style="88" customWidth="1"/>
    <col min="12340" max="12340" width="7.69921875" style="88" customWidth="1"/>
    <col min="12341" max="12341" width="5.09765625" style="88" bestFit="1" customWidth="1"/>
    <col min="12342" max="12342" width="7.59765625" style="88" customWidth="1"/>
    <col min="12343" max="12343" width="7.19921875" style="88" customWidth="1"/>
    <col min="12344" max="12344" width="9.09765625" style="88" customWidth="1"/>
    <col min="12345" max="12345" width="11.19921875" style="88" bestFit="1" customWidth="1"/>
    <col min="12346" max="12346" width="10.19921875" style="88" bestFit="1" customWidth="1"/>
    <col min="12347" max="12349" width="8.19921875" style="88" customWidth="1"/>
    <col min="12350" max="12544" width="8.19921875" style="88"/>
    <col min="12545" max="12545" width="4.5" style="88" customWidth="1"/>
    <col min="12546" max="12546" width="9.8984375" style="88" customWidth="1"/>
    <col min="12547" max="12547" width="5.69921875" style="88" customWidth="1"/>
    <col min="12548" max="12548" width="10" style="88" customWidth="1"/>
    <col min="12549" max="12549" width="0" style="88" hidden="1" customWidth="1"/>
    <col min="12550" max="12551" width="8.5" style="88" bestFit="1" customWidth="1"/>
    <col min="12552" max="12552" width="9.19921875" style="88" bestFit="1" customWidth="1"/>
    <col min="12553" max="12554" width="8.5" style="88" bestFit="1" customWidth="1"/>
    <col min="12555" max="12555" width="5.09765625" style="88" bestFit="1" customWidth="1"/>
    <col min="12556" max="12556" width="7.69921875" style="88" customWidth="1"/>
    <col min="12557" max="12557" width="7.19921875" style="88" bestFit="1" customWidth="1"/>
    <col min="12558" max="12558" width="5.09765625" style="88" bestFit="1" customWidth="1"/>
    <col min="12559" max="12559" width="5.69921875" style="88" bestFit="1" customWidth="1"/>
    <col min="12560" max="12560" width="0" style="88" hidden="1" customWidth="1"/>
    <col min="12561" max="12562" width="6.59765625" style="88" bestFit="1" customWidth="1"/>
    <col min="12563" max="12564" width="5.09765625" style="88" bestFit="1" customWidth="1"/>
    <col min="12565" max="12565" width="6.59765625" style="88" bestFit="1" customWidth="1"/>
    <col min="12566" max="12567" width="7.19921875" style="88" bestFit="1" customWidth="1"/>
    <col min="12568" max="12568" width="6.59765625" style="88" bestFit="1" customWidth="1"/>
    <col min="12569" max="12569" width="0" style="88" hidden="1" customWidth="1"/>
    <col min="12570" max="12570" width="8.5" style="88" bestFit="1" customWidth="1"/>
    <col min="12571" max="12571" width="7.19921875" style="88" bestFit="1" customWidth="1"/>
    <col min="12572" max="12575" width="5.69921875" style="88" bestFit="1" customWidth="1"/>
    <col min="12576" max="12577" width="6.59765625" style="88" bestFit="1" customWidth="1"/>
    <col min="12578" max="12578" width="4" style="88" customWidth="1"/>
    <col min="12579" max="12580" width="5.69921875" style="88" bestFit="1" customWidth="1"/>
    <col min="12581" max="12581" width="6.59765625" style="88" bestFit="1" customWidth="1"/>
    <col min="12582" max="12582" width="5.69921875" style="88" bestFit="1" customWidth="1"/>
    <col min="12583" max="12583" width="6.59765625" style="88" bestFit="1" customWidth="1"/>
    <col min="12584" max="12584" width="7.19921875" style="88" bestFit="1" customWidth="1"/>
    <col min="12585" max="12586" width="6.59765625" style="88" bestFit="1" customWidth="1"/>
    <col min="12587" max="12587" width="6.19921875" style="88" customWidth="1"/>
    <col min="12588" max="12588" width="4.3984375" style="88" customWidth="1"/>
    <col min="12589" max="12589" width="6.59765625" style="88" bestFit="1" customWidth="1"/>
    <col min="12590" max="12590" width="6.19921875" style="88" customWidth="1"/>
    <col min="12591" max="12591" width="5.69921875" style="88" customWidth="1"/>
    <col min="12592" max="12592" width="6.59765625" style="88" bestFit="1" customWidth="1"/>
    <col min="12593" max="12594" width="5.69921875" style="88" bestFit="1" customWidth="1"/>
    <col min="12595" max="12595" width="6.8984375" style="88" customWidth="1"/>
    <col min="12596" max="12596" width="7.69921875" style="88" customWidth="1"/>
    <col min="12597" max="12597" width="5.09765625" style="88" bestFit="1" customWidth="1"/>
    <col min="12598" max="12598" width="7.59765625" style="88" customWidth="1"/>
    <col min="12599" max="12599" width="7.19921875" style="88" customWidth="1"/>
    <col min="12600" max="12600" width="9.09765625" style="88" customWidth="1"/>
    <col min="12601" max="12601" width="11.19921875" style="88" bestFit="1" customWidth="1"/>
    <col min="12602" max="12602" width="10.19921875" style="88" bestFit="1" customWidth="1"/>
    <col min="12603" max="12605" width="8.19921875" style="88" customWidth="1"/>
    <col min="12606" max="12800" width="8.19921875" style="88"/>
    <col min="12801" max="12801" width="4.5" style="88" customWidth="1"/>
    <col min="12802" max="12802" width="9.8984375" style="88" customWidth="1"/>
    <col min="12803" max="12803" width="5.69921875" style="88" customWidth="1"/>
    <col min="12804" max="12804" width="10" style="88" customWidth="1"/>
    <col min="12805" max="12805" width="0" style="88" hidden="1" customWidth="1"/>
    <col min="12806" max="12807" width="8.5" style="88" bestFit="1" customWidth="1"/>
    <col min="12808" max="12808" width="9.19921875" style="88" bestFit="1" customWidth="1"/>
    <col min="12809" max="12810" width="8.5" style="88" bestFit="1" customWidth="1"/>
    <col min="12811" max="12811" width="5.09765625" style="88" bestFit="1" customWidth="1"/>
    <col min="12812" max="12812" width="7.69921875" style="88" customWidth="1"/>
    <col min="12813" max="12813" width="7.19921875" style="88" bestFit="1" customWidth="1"/>
    <col min="12814" max="12814" width="5.09765625" style="88" bestFit="1" customWidth="1"/>
    <col min="12815" max="12815" width="5.69921875" style="88" bestFit="1" customWidth="1"/>
    <col min="12816" max="12816" width="0" style="88" hidden="1" customWidth="1"/>
    <col min="12817" max="12818" width="6.59765625" style="88" bestFit="1" customWidth="1"/>
    <col min="12819" max="12820" width="5.09765625" style="88" bestFit="1" customWidth="1"/>
    <col min="12821" max="12821" width="6.59765625" style="88" bestFit="1" customWidth="1"/>
    <col min="12822" max="12823" width="7.19921875" style="88" bestFit="1" customWidth="1"/>
    <col min="12824" max="12824" width="6.59765625" style="88" bestFit="1" customWidth="1"/>
    <col min="12825" max="12825" width="0" style="88" hidden="1" customWidth="1"/>
    <col min="12826" max="12826" width="8.5" style="88" bestFit="1" customWidth="1"/>
    <col min="12827" max="12827" width="7.19921875" style="88" bestFit="1" customWidth="1"/>
    <col min="12828" max="12831" width="5.69921875" style="88" bestFit="1" customWidth="1"/>
    <col min="12832" max="12833" width="6.59765625" style="88" bestFit="1" customWidth="1"/>
    <col min="12834" max="12834" width="4" style="88" customWidth="1"/>
    <col min="12835" max="12836" width="5.69921875" style="88" bestFit="1" customWidth="1"/>
    <col min="12837" max="12837" width="6.59765625" style="88" bestFit="1" customWidth="1"/>
    <col min="12838" max="12838" width="5.69921875" style="88" bestFit="1" customWidth="1"/>
    <col min="12839" max="12839" width="6.59765625" style="88" bestFit="1" customWidth="1"/>
    <col min="12840" max="12840" width="7.19921875" style="88" bestFit="1" customWidth="1"/>
    <col min="12841" max="12842" width="6.59765625" style="88" bestFit="1" customWidth="1"/>
    <col min="12843" max="12843" width="6.19921875" style="88" customWidth="1"/>
    <col min="12844" max="12844" width="4.3984375" style="88" customWidth="1"/>
    <col min="12845" max="12845" width="6.59765625" style="88" bestFit="1" customWidth="1"/>
    <col min="12846" max="12846" width="6.19921875" style="88" customWidth="1"/>
    <col min="12847" max="12847" width="5.69921875" style="88" customWidth="1"/>
    <col min="12848" max="12848" width="6.59765625" style="88" bestFit="1" customWidth="1"/>
    <col min="12849" max="12850" width="5.69921875" style="88" bestFit="1" customWidth="1"/>
    <col min="12851" max="12851" width="6.8984375" style="88" customWidth="1"/>
    <col min="12852" max="12852" width="7.69921875" style="88" customWidth="1"/>
    <col min="12853" max="12853" width="5.09765625" style="88" bestFit="1" customWidth="1"/>
    <col min="12854" max="12854" width="7.59765625" style="88" customWidth="1"/>
    <col min="12855" max="12855" width="7.19921875" style="88" customWidth="1"/>
    <col min="12856" max="12856" width="9.09765625" style="88" customWidth="1"/>
    <col min="12857" max="12857" width="11.19921875" style="88" bestFit="1" customWidth="1"/>
    <col min="12858" max="12858" width="10.19921875" style="88" bestFit="1" customWidth="1"/>
    <col min="12859" max="12861" width="8.19921875" style="88" customWidth="1"/>
    <col min="12862" max="13056" width="8.19921875" style="88"/>
    <col min="13057" max="13057" width="4.5" style="88" customWidth="1"/>
    <col min="13058" max="13058" width="9.8984375" style="88" customWidth="1"/>
    <col min="13059" max="13059" width="5.69921875" style="88" customWidth="1"/>
    <col min="13060" max="13060" width="10" style="88" customWidth="1"/>
    <col min="13061" max="13061" width="0" style="88" hidden="1" customWidth="1"/>
    <col min="13062" max="13063" width="8.5" style="88" bestFit="1" customWidth="1"/>
    <col min="13064" max="13064" width="9.19921875" style="88" bestFit="1" customWidth="1"/>
    <col min="13065" max="13066" width="8.5" style="88" bestFit="1" customWidth="1"/>
    <col min="13067" max="13067" width="5.09765625" style="88" bestFit="1" customWidth="1"/>
    <col min="13068" max="13068" width="7.69921875" style="88" customWidth="1"/>
    <col min="13069" max="13069" width="7.19921875" style="88" bestFit="1" customWidth="1"/>
    <col min="13070" max="13070" width="5.09765625" style="88" bestFit="1" customWidth="1"/>
    <col min="13071" max="13071" width="5.69921875" style="88" bestFit="1" customWidth="1"/>
    <col min="13072" max="13072" width="0" style="88" hidden="1" customWidth="1"/>
    <col min="13073" max="13074" width="6.59765625" style="88" bestFit="1" customWidth="1"/>
    <col min="13075" max="13076" width="5.09765625" style="88" bestFit="1" customWidth="1"/>
    <col min="13077" max="13077" width="6.59765625" style="88" bestFit="1" customWidth="1"/>
    <col min="13078" max="13079" width="7.19921875" style="88" bestFit="1" customWidth="1"/>
    <col min="13080" max="13080" width="6.59765625" style="88" bestFit="1" customWidth="1"/>
    <col min="13081" max="13081" width="0" style="88" hidden="1" customWidth="1"/>
    <col min="13082" max="13082" width="8.5" style="88" bestFit="1" customWidth="1"/>
    <col min="13083" max="13083" width="7.19921875" style="88" bestFit="1" customWidth="1"/>
    <col min="13084" max="13087" width="5.69921875" style="88" bestFit="1" customWidth="1"/>
    <col min="13088" max="13089" width="6.59765625" style="88" bestFit="1" customWidth="1"/>
    <col min="13090" max="13090" width="4" style="88" customWidth="1"/>
    <col min="13091" max="13092" width="5.69921875" style="88" bestFit="1" customWidth="1"/>
    <col min="13093" max="13093" width="6.59765625" style="88" bestFit="1" customWidth="1"/>
    <col min="13094" max="13094" width="5.69921875" style="88" bestFit="1" customWidth="1"/>
    <col min="13095" max="13095" width="6.59765625" style="88" bestFit="1" customWidth="1"/>
    <col min="13096" max="13096" width="7.19921875" style="88" bestFit="1" customWidth="1"/>
    <col min="13097" max="13098" width="6.59765625" style="88" bestFit="1" customWidth="1"/>
    <col min="13099" max="13099" width="6.19921875" style="88" customWidth="1"/>
    <col min="13100" max="13100" width="4.3984375" style="88" customWidth="1"/>
    <col min="13101" max="13101" width="6.59765625" style="88" bestFit="1" customWidth="1"/>
    <col min="13102" max="13102" width="6.19921875" style="88" customWidth="1"/>
    <col min="13103" max="13103" width="5.69921875" style="88" customWidth="1"/>
    <col min="13104" max="13104" width="6.59765625" style="88" bestFit="1" customWidth="1"/>
    <col min="13105" max="13106" width="5.69921875" style="88" bestFit="1" customWidth="1"/>
    <col min="13107" max="13107" width="6.8984375" style="88" customWidth="1"/>
    <col min="13108" max="13108" width="7.69921875" style="88" customWidth="1"/>
    <col min="13109" max="13109" width="5.09765625" style="88" bestFit="1" customWidth="1"/>
    <col min="13110" max="13110" width="7.59765625" style="88" customWidth="1"/>
    <col min="13111" max="13111" width="7.19921875" style="88" customWidth="1"/>
    <col min="13112" max="13112" width="9.09765625" style="88" customWidth="1"/>
    <col min="13113" max="13113" width="11.19921875" style="88" bestFit="1" customWidth="1"/>
    <col min="13114" max="13114" width="10.19921875" style="88" bestFit="1" customWidth="1"/>
    <col min="13115" max="13117" width="8.19921875" style="88" customWidth="1"/>
    <col min="13118" max="13312" width="8.19921875" style="88"/>
    <col min="13313" max="13313" width="4.5" style="88" customWidth="1"/>
    <col min="13314" max="13314" width="9.8984375" style="88" customWidth="1"/>
    <col min="13315" max="13315" width="5.69921875" style="88" customWidth="1"/>
    <col min="13316" max="13316" width="10" style="88" customWidth="1"/>
    <col min="13317" max="13317" width="0" style="88" hidden="1" customWidth="1"/>
    <col min="13318" max="13319" width="8.5" style="88" bestFit="1" customWidth="1"/>
    <col min="13320" max="13320" width="9.19921875" style="88" bestFit="1" customWidth="1"/>
    <col min="13321" max="13322" width="8.5" style="88" bestFit="1" customWidth="1"/>
    <col min="13323" max="13323" width="5.09765625" style="88" bestFit="1" customWidth="1"/>
    <col min="13324" max="13324" width="7.69921875" style="88" customWidth="1"/>
    <col min="13325" max="13325" width="7.19921875" style="88" bestFit="1" customWidth="1"/>
    <col min="13326" max="13326" width="5.09765625" style="88" bestFit="1" customWidth="1"/>
    <col min="13327" max="13327" width="5.69921875" style="88" bestFit="1" customWidth="1"/>
    <col min="13328" max="13328" width="0" style="88" hidden="1" customWidth="1"/>
    <col min="13329" max="13330" width="6.59765625" style="88" bestFit="1" customWidth="1"/>
    <col min="13331" max="13332" width="5.09765625" style="88" bestFit="1" customWidth="1"/>
    <col min="13333" max="13333" width="6.59765625" style="88" bestFit="1" customWidth="1"/>
    <col min="13334" max="13335" width="7.19921875" style="88" bestFit="1" customWidth="1"/>
    <col min="13336" max="13336" width="6.59765625" style="88" bestFit="1" customWidth="1"/>
    <col min="13337" max="13337" width="0" style="88" hidden="1" customWidth="1"/>
    <col min="13338" max="13338" width="8.5" style="88" bestFit="1" customWidth="1"/>
    <col min="13339" max="13339" width="7.19921875" style="88" bestFit="1" customWidth="1"/>
    <col min="13340" max="13343" width="5.69921875" style="88" bestFit="1" customWidth="1"/>
    <col min="13344" max="13345" width="6.59765625" style="88" bestFit="1" customWidth="1"/>
    <col min="13346" max="13346" width="4" style="88" customWidth="1"/>
    <col min="13347" max="13348" width="5.69921875" style="88" bestFit="1" customWidth="1"/>
    <col min="13349" max="13349" width="6.59765625" style="88" bestFit="1" customWidth="1"/>
    <col min="13350" max="13350" width="5.69921875" style="88" bestFit="1" customWidth="1"/>
    <col min="13351" max="13351" width="6.59765625" style="88" bestFit="1" customWidth="1"/>
    <col min="13352" max="13352" width="7.19921875" style="88" bestFit="1" customWidth="1"/>
    <col min="13353" max="13354" width="6.59765625" style="88" bestFit="1" customWidth="1"/>
    <col min="13355" max="13355" width="6.19921875" style="88" customWidth="1"/>
    <col min="13356" max="13356" width="4.3984375" style="88" customWidth="1"/>
    <col min="13357" max="13357" width="6.59765625" style="88" bestFit="1" customWidth="1"/>
    <col min="13358" max="13358" width="6.19921875" style="88" customWidth="1"/>
    <col min="13359" max="13359" width="5.69921875" style="88" customWidth="1"/>
    <col min="13360" max="13360" width="6.59765625" style="88" bestFit="1" customWidth="1"/>
    <col min="13361" max="13362" width="5.69921875" style="88" bestFit="1" customWidth="1"/>
    <col min="13363" max="13363" width="6.8984375" style="88" customWidth="1"/>
    <col min="13364" max="13364" width="7.69921875" style="88" customWidth="1"/>
    <col min="13365" max="13365" width="5.09765625" style="88" bestFit="1" customWidth="1"/>
    <col min="13366" max="13366" width="7.59765625" style="88" customWidth="1"/>
    <col min="13367" max="13367" width="7.19921875" style="88" customWidth="1"/>
    <col min="13368" max="13368" width="9.09765625" style="88" customWidth="1"/>
    <col min="13369" max="13369" width="11.19921875" style="88" bestFit="1" customWidth="1"/>
    <col min="13370" max="13370" width="10.19921875" style="88" bestFit="1" customWidth="1"/>
    <col min="13371" max="13373" width="8.19921875" style="88" customWidth="1"/>
    <col min="13374" max="13568" width="8.19921875" style="88"/>
    <col min="13569" max="13569" width="4.5" style="88" customWidth="1"/>
    <col min="13570" max="13570" width="9.8984375" style="88" customWidth="1"/>
    <col min="13571" max="13571" width="5.69921875" style="88" customWidth="1"/>
    <col min="13572" max="13572" width="10" style="88" customWidth="1"/>
    <col min="13573" max="13573" width="0" style="88" hidden="1" customWidth="1"/>
    <col min="13574" max="13575" width="8.5" style="88" bestFit="1" customWidth="1"/>
    <col min="13576" max="13576" width="9.19921875" style="88" bestFit="1" customWidth="1"/>
    <col min="13577" max="13578" width="8.5" style="88" bestFit="1" customWidth="1"/>
    <col min="13579" max="13579" width="5.09765625" style="88" bestFit="1" customWidth="1"/>
    <col min="13580" max="13580" width="7.69921875" style="88" customWidth="1"/>
    <col min="13581" max="13581" width="7.19921875" style="88" bestFit="1" customWidth="1"/>
    <col min="13582" max="13582" width="5.09765625" style="88" bestFit="1" customWidth="1"/>
    <col min="13583" max="13583" width="5.69921875" style="88" bestFit="1" customWidth="1"/>
    <col min="13584" max="13584" width="0" style="88" hidden="1" customWidth="1"/>
    <col min="13585" max="13586" width="6.59765625" style="88" bestFit="1" customWidth="1"/>
    <col min="13587" max="13588" width="5.09765625" style="88" bestFit="1" customWidth="1"/>
    <col min="13589" max="13589" width="6.59765625" style="88" bestFit="1" customWidth="1"/>
    <col min="13590" max="13591" width="7.19921875" style="88" bestFit="1" customWidth="1"/>
    <col min="13592" max="13592" width="6.59765625" style="88" bestFit="1" customWidth="1"/>
    <col min="13593" max="13593" width="0" style="88" hidden="1" customWidth="1"/>
    <col min="13594" max="13594" width="8.5" style="88" bestFit="1" customWidth="1"/>
    <col min="13595" max="13595" width="7.19921875" style="88" bestFit="1" customWidth="1"/>
    <col min="13596" max="13599" width="5.69921875" style="88" bestFit="1" customWidth="1"/>
    <col min="13600" max="13601" width="6.59765625" style="88" bestFit="1" customWidth="1"/>
    <col min="13602" max="13602" width="4" style="88" customWidth="1"/>
    <col min="13603" max="13604" width="5.69921875" style="88" bestFit="1" customWidth="1"/>
    <col min="13605" max="13605" width="6.59765625" style="88" bestFit="1" customWidth="1"/>
    <col min="13606" max="13606" width="5.69921875" style="88" bestFit="1" customWidth="1"/>
    <col min="13607" max="13607" width="6.59765625" style="88" bestFit="1" customWidth="1"/>
    <col min="13608" max="13608" width="7.19921875" style="88" bestFit="1" customWidth="1"/>
    <col min="13609" max="13610" width="6.59765625" style="88" bestFit="1" customWidth="1"/>
    <col min="13611" max="13611" width="6.19921875" style="88" customWidth="1"/>
    <col min="13612" max="13612" width="4.3984375" style="88" customWidth="1"/>
    <col min="13613" max="13613" width="6.59765625" style="88" bestFit="1" customWidth="1"/>
    <col min="13614" max="13614" width="6.19921875" style="88" customWidth="1"/>
    <col min="13615" max="13615" width="5.69921875" style="88" customWidth="1"/>
    <col min="13616" max="13616" width="6.59765625" style="88" bestFit="1" customWidth="1"/>
    <col min="13617" max="13618" width="5.69921875" style="88" bestFit="1" customWidth="1"/>
    <col min="13619" max="13619" width="6.8984375" style="88" customWidth="1"/>
    <col min="13620" max="13620" width="7.69921875" style="88" customWidth="1"/>
    <col min="13621" max="13621" width="5.09765625" style="88" bestFit="1" customWidth="1"/>
    <col min="13622" max="13622" width="7.59765625" style="88" customWidth="1"/>
    <col min="13623" max="13623" width="7.19921875" style="88" customWidth="1"/>
    <col min="13624" max="13624" width="9.09765625" style="88" customWidth="1"/>
    <col min="13625" max="13625" width="11.19921875" style="88" bestFit="1" customWidth="1"/>
    <col min="13626" max="13626" width="10.19921875" style="88" bestFit="1" customWidth="1"/>
    <col min="13627" max="13629" width="8.19921875" style="88" customWidth="1"/>
    <col min="13630" max="13824" width="8.19921875" style="88"/>
    <col min="13825" max="13825" width="4.5" style="88" customWidth="1"/>
    <col min="13826" max="13826" width="9.8984375" style="88" customWidth="1"/>
    <col min="13827" max="13827" width="5.69921875" style="88" customWidth="1"/>
    <col min="13828" max="13828" width="10" style="88" customWidth="1"/>
    <col min="13829" max="13829" width="0" style="88" hidden="1" customWidth="1"/>
    <col min="13830" max="13831" width="8.5" style="88" bestFit="1" customWidth="1"/>
    <col min="13832" max="13832" width="9.19921875" style="88" bestFit="1" customWidth="1"/>
    <col min="13833" max="13834" width="8.5" style="88" bestFit="1" customWidth="1"/>
    <col min="13835" max="13835" width="5.09765625" style="88" bestFit="1" customWidth="1"/>
    <col min="13836" max="13836" width="7.69921875" style="88" customWidth="1"/>
    <col min="13837" max="13837" width="7.19921875" style="88" bestFit="1" customWidth="1"/>
    <col min="13838" max="13838" width="5.09765625" style="88" bestFit="1" customWidth="1"/>
    <col min="13839" max="13839" width="5.69921875" style="88" bestFit="1" customWidth="1"/>
    <col min="13840" max="13840" width="0" style="88" hidden="1" customWidth="1"/>
    <col min="13841" max="13842" width="6.59765625" style="88" bestFit="1" customWidth="1"/>
    <col min="13843" max="13844" width="5.09765625" style="88" bestFit="1" customWidth="1"/>
    <col min="13845" max="13845" width="6.59765625" style="88" bestFit="1" customWidth="1"/>
    <col min="13846" max="13847" width="7.19921875" style="88" bestFit="1" customWidth="1"/>
    <col min="13848" max="13848" width="6.59765625" style="88" bestFit="1" customWidth="1"/>
    <col min="13849" max="13849" width="0" style="88" hidden="1" customWidth="1"/>
    <col min="13850" max="13850" width="8.5" style="88" bestFit="1" customWidth="1"/>
    <col min="13851" max="13851" width="7.19921875" style="88" bestFit="1" customWidth="1"/>
    <col min="13852" max="13855" width="5.69921875" style="88" bestFit="1" customWidth="1"/>
    <col min="13856" max="13857" width="6.59765625" style="88" bestFit="1" customWidth="1"/>
    <col min="13858" max="13858" width="4" style="88" customWidth="1"/>
    <col min="13859" max="13860" width="5.69921875" style="88" bestFit="1" customWidth="1"/>
    <col min="13861" max="13861" width="6.59765625" style="88" bestFit="1" customWidth="1"/>
    <col min="13862" max="13862" width="5.69921875" style="88" bestFit="1" customWidth="1"/>
    <col min="13863" max="13863" width="6.59765625" style="88" bestFit="1" customWidth="1"/>
    <col min="13864" max="13864" width="7.19921875" style="88" bestFit="1" customWidth="1"/>
    <col min="13865" max="13866" width="6.59765625" style="88" bestFit="1" customWidth="1"/>
    <col min="13867" max="13867" width="6.19921875" style="88" customWidth="1"/>
    <col min="13868" max="13868" width="4.3984375" style="88" customWidth="1"/>
    <col min="13869" max="13869" width="6.59765625" style="88" bestFit="1" customWidth="1"/>
    <col min="13870" max="13870" width="6.19921875" style="88" customWidth="1"/>
    <col min="13871" max="13871" width="5.69921875" style="88" customWidth="1"/>
    <col min="13872" max="13872" width="6.59765625" style="88" bestFit="1" customWidth="1"/>
    <col min="13873" max="13874" width="5.69921875" style="88" bestFit="1" customWidth="1"/>
    <col min="13875" max="13875" width="6.8984375" style="88" customWidth="1"/>
    <col min="13876" max="13876" width="7.69921875" style="88" customWidth="1"/>
    <col min="13877" max="13877" width="5.09765625" style="88" bestFit="1" customWidth="1"/>
    <col min="13878" max="13878" width="7.59765625" style="88" customWidth="1"/>
    <col min="13879" max="13879" width="7.19921875" style="88" customWidth="1"/>
    <col min="13880" max="13880" width="9.09765625" style="88" customWidth="1"/>
    <col min="13881" max="13881" width="11.19921875" style="88" bestFit="1" customWidth="1"/>
    <col min="13882" max="13882" width="10.19921875" style="88" bestFit="1" customWidth="1"/>
    <col min="13883" max="13885" width="8.19921875" style="88" customWidth="1"/>
    <col min="13886" max="14080" width="8.19921875" style="88"/>
    <col min="14081" max="14081" width="4.5" style="88" customWidth="1"/>
    <col min="14082" max="14082" width="9.8984375" style="88" customWidth="1"/>
    <col min="14083" max="14083" width="5.69921875" style="88" customWidth="1"/>
    <col min="14084" max="14084" width="10" style="88" customWidth="1"/>
    <col min="14085" max="14085" width="0" style="88" hidden="1" customWidth="1"/>
    <col min="14086" max="14087" width="8.5" style="88" bestFit="1" customWidth="1"/>
    <col min="14088" max="14088" width="9.19921875" style="88" bestFit="1" customWidth="1"/>
    <col min="14089" max="14090" width="8.5" style="88" bestFit="1" customWidth="1"/>
    <col min="14091" max="14091" width="5.09765625" style="88" bestFit="1" customWidth="1"/>
    <col min="14092" max="14092" width="7.69921875" style="88" customWidth="1"/>
    <col min="14093" max="14093" width="7.19921875" style="88" bestFit="1" customWidth="1"/>
    <col min="14094" max="14094" width="5.09765625" style="88" bestFit="1" customWidth="1"/>
    <col min="14095" max="14095" width="5.69921875" style="88" bestFit="1" customWidth="1"/>
    <col min="14096" max="14096" width="0" style="88" hidden="1" customWidth="1"/>
    <col min="14097" max="14098" width="6.59765625" style="88" bestFit="1" customWidth="1"/>
    <col min="14099" max="14100" width="5.09765625" style="88" bestFit="1" customWidth="1"/>
    <col min="14101" max="14101" width="6.59765625" style="88" bestFit="1" customWidth="1"/>
    <col min="14102" max="14103" width="7.19921875" style="88" bestFit="1" customWidth="1"/>
    <col min="14104" max="14104" width="6.59765625" style="88" bestFit="1" customWidth="1"/>
    <col min="14105" max="14105" width="0" style="88" hidden="1" customWidth="1"/>
    <col min="14106" max="14106" width="8.5" style="88" bestFit="1" customWidth="1"/>
    <col min="14107" max="14107" width="7.19921875" style="88" bestFit="1" customWidth="1"/>
    <col min="14108" max="14111" width="5.69921875" style="88" bestFit="1" customWidth="1"/>
    <col min="14112" max="14113" width="6.59765625" style="88" bestFit="1" customWidth="1"/>
    <col min="14114" max="14114" width="4" style="88" customWidth="1"/>
    <col min="14115" max="14116" width="5.69921875" style="88" bestFit="1" customWidth="1"/>
    <col min="14117" max="14117" width="6.59765625" style="88" bestFit="1" customWidth="1"/>
    <col min="14118" max="14118" width="5.69921875" style="88" bestFit="1" customWidth="1"/>
    <col min="14119" max="14119" width="6.59765625" style="88" bestFit="1" customWidth="1"/>
    <col min="14120" max="14120" width="7.19921875" style="88" bestFit="1" customWidth="1"/>
    <col min="14121" max="14122" width="6.59765625" style="88" bestFit="1" customWidth="1"/>
    <col min="14123" max="14123" width="6.19921875" style="88" customWidth="1"/>
    <col min="14124" max="14124" width="4.3984375" style="88" customWidth="1"/>
    <col min="14125" max="14125" width="6.59765625" style="88" bestFit="1" customWidth="1"/>
    <col min="14126" max="14126" width="6.19921875" style="88" customWidth="1"/>
    <col min="14127" max="14127" width="5.69921875" style="88" customWidth="1"/>
    <col min="14128" max="14128" width="6.59765625" style="88" bestFit="1" customWidth="1"/>
    <col min="14129" max="14130" width="5.69921875" style="88" bestFit="1" customWidth="1"/>
    <col min="14131" max="14131" width="6.8984375" style="88" customWidth="1"/>
    <col min="14132" max="14132" width="7.69921875" style="88" customWidth="1"/>
    <col min="14133" max="14133" width="5.09765625" style="88" bestFit="1" customWidth="1"/>
    <col min="14134" max="14134" width="7.59765625" style="88" customWidth="1"/>
    <col min="14135" max="14135" width="7.19921875" style="88" customWidth="1"/>
    <col min="14136" max="14136" width="9.09765625" style="88" customWidth="1"/>
    <col min="14137" max="14137" width="11.19921875" style="88" bestFit="1" customWidth="1"/>
    <col min="14138" max="14138" width="10.19921875" style="88" bestFit="1" customWidth="1"/>
    <col min="14139" max="14141" width="8.19921875" style="88" customWidth="1"/>
    <col min="14142" max="14336" width="8.19921875" style="88"/>
    <col min="14337" max="14337" width="4.5" style="88" customWidth="1"/>
    <col min="14338" max="14338" width="9.8984375" style="88" customWidth="1"/>
    <col min="14339" max="14339" width="5.69921875" style="88" customWidth="1"/>
    <col min="14340" max="14340" width="10" style="88" customWidth="1"/>
    <col min="14341" max="14341" width="0" style="88" hidden="1" customWidth="1"/>
    <col min="14342" max="14343" width="8.5" style="88" bestFit="1" customWidth="1"/>
    <col min="14344" max="14344" width="9.19921875" style="88" bestFit="1" customWidth="1"/>
    <col min="14345" max="14346" width="8.5" style="88" bestFit="1" customWidth="1"/>
    <col min="14347" max="14347" width="5.09765625" style="88" bestFit="1" customWidth="1"/>
    <col min="14348" max="14348" width="7.69921875" style="88" customWidth="1"/>
    <col min="14349" max="14349" width="7.19921875" style="88" bestFit="1" customWidth="1"/>
    <col min="14350" max="14350" width="5.09765625" style="88" bestFit="1" customWidth="1"/>
    <col min="14351" max="14351" width="5.69921875" style="88" bestFit="1" customWidth="1"/>
    <col min="14352" max="14352" width="0" style="88" hidden="1" customWidth="1"/>
    <col min="14353" max="14354" width="6.59765625" style="88" bestFit="1" customWidth="1"/>
    <col min="14355" max="14356" width="5.09765625" style="88" bestFit="1" customWidth="1"/>
    <col min="14357" max="14357" width="6.59765625" style="88" bestFit="1" customWidth="1"/>
    <col min="14358" max="14359" width="7.19921875" style="88" bestFit="1" customWidth="1"/>
    <col min="14360" max="14360" width="6.59765625" style="88" bestFit="1" customWidth="1"/>
    <col min="14361" max="14361" width="0" style="88" hidden="1" customWidth="1"/>
    <col min="14362" max="14362" width="8.5" style="88" bestFit="1" customWidth="1"/>
    <col min="14363" max="14363" width="7.19921875" style="88" bestFit="1" customWidth="1"/>
    <col min="14364" max="14367" width="5.69921875" style="88" bestFit="1" customWidth="1"/>
    <col min="14368" max="14369" width="6.59765625" style="88" bestFit="1" customWidth="1"/>
    <col min="14370" max="14370" width="4" style="88" customWidth="1"/>
    <col min="14371" max="14372" width="5.69921875" style="88" bestFit="1" customWidth="1"/>
    <col min="14373" max="14373" width="6.59765625" style="88" bestFit="1" customWidth="1"/>
    <col min="14374" max="14374" width="5.69921875" style="88" bestFit="1" customWidth="1"/>
    <col min="14375" max="14375" width="6.59765625" style="88" bestFit="1" customWidth="1"/>
    <col min="14376" max="14376" width="7.19921875" style="88" bestFit="1" customWidth="1"/>
    <col min="14377" max="14378" width="6.59765625" style="88" bestFit="1" customWidth="1"/>
    <col min="14379" max="14379" width="6.19921875" style="88" customWidth="1"/>
    <col min="14380" max="14380" width="4.3984375" style="88" customWidth="1"/>
    <col min="14381" max="14381" width="6.59765625" style="88" bestFit="1" customWidth="1"/>
    <col min="14382" max="14382" width="6.19921875" style="88" customWidth="1"/>
    <col min="14383" max="14383" width="5.69921875" style="88" customWidth="1"/>
    <col min="14384" max="14384" width="6.59765625" style="88" bestFit="1" customWidth="1"/>
    <col min="14385" max="14386" width="5.69921875" style="88" bestFit="1" customWidth="1"/>
    <col min="14387" max="14387" width="6.8984375" style="88" customWidth="1"/>
    <col min="14388" max="14388" width="7.69921875" style="88" customWidth="1"/>
    <col min="14389" max="14389" width="5.09765625" style="88" bestFit="1" customWidth="1"/>
    <col min="14390" max="14390" width="7.59765625" style="88" customWidth="1"/>
    <col min="14391" max="14391" width="7.19921875" style="88" customWidth="1"/>
    <col min="14392" max="14392" width="9.09765625" style="88" customWidth="1"/>
    <col min="14393" max="14393" width="11.19921875" style="88" bestFit="1" customWidth="1"/>
    <col min="14394" max="14394" width="10.19921875" style="88" bestFit="1" customWidth="1"/>
    <col min="14395" max="14397" width="8.19921875" style="88" customWidth="1"/>
    <col min="14398" max="14592" width="8.19921875" style="88"/>
    <col min="14593" max="14593" width="4.5" style="88" customWidth="1"/>
    <col min="14594" max="14594" width="9.8984375" style="88" customWidth="1"/>
    <col min="14595" max="14595" width="5.69921875" style="88" customWidth="1"/>
    <col min="14596" max="14596" width="10" style="88" customWidth="1"/>
    <col min="14597" max="14597" width="0" style="88" hidden="1" customWidth="1"/>
    <col min="14598" max="14599" width="8.5" style="88" bestFit="1" customWidth="1"/>
    <col min="14600" max="14600" width="9.19921875" style="88" bestFit="1" customWidth="1"/>
    <col min="14601" max="14602" width="8.5" style="88" bestFit="1" customWidth="1"/>
    <col min="14603" max="14603" width="5.09765625" style="88" bestFit="1" customWidth="1"/>
    <col min="14604" max="14604" width="7.69921875" style="88" customWidth="1"/>
    <col min="14605" max="14605" width="7.19921875" style="88" bestFit="1" customWidth="1"/>
    <col min="14606" max="14606" width="5.09765625" style="88" bestFit="1" customWidth="1"/>
    <col min="14607" max="14607" width="5.69921875" style="88" bestFit="1" customWidth="1"/>
    <col min="14608" max="14608" width="0" style="88" hidden="1" customWidth="1"/>
    <col min="14609" max="14610" width="6.59765625" style="88" bestFit="1" customWidth="1"/>
    <col min="14611" max="14612" width="5.09765625" style="88" bestFit="1" customWidth="1"/>
    <col min="14613" max="14613" width="6.59765625" style="88" bestFit="1" customWidth="1"/>
    <col min="14614" max="14615" width="7.19921875" style="88" bestFit="1" customWidth="1"/>
    <col min="14616" max="14616" width="6.59765625" style="88" bestFit="1" customWidth="1"/>
    <col min="14617" max="14617" width="0" style="88" hidden="1" customWidth="1"/>
    <col min="14618" max="14618" width="8.5" style="88" bestFit="1" customWidth="1"/>
    <col min="14619" max="14619" width="7.19921875" style="88" bestFit="1" customWidth="1"/>
    <col min="14620" max="14623" width="5.69921875" style="88" bestFit="1" customWidth="1"/>
    <col min="14624" max="14625" width="6.59765625" style="88" bestFit="1" customWidth="1"/>
    <col min="14626" max="14626" width="4" style="88" customWidth="1"/>
    <col min="14627" max="14628" width="5.69921875" style="88" bestFit="1" customWidth="1"/>
    <col min="14629" max="14629" width="6.59765625" style="88" bestFit="1" customWidth="1"/>
    <col min="14630" max="14630" width="5.69921875" style="88" bestFit="1" customWidth="1"/>
    <col min="14631" max="14631" width="6.59765625" style="88" bestFit="1" customWidth="1"/>
    <col min="14632" max="14632" width="7.19921875" style="88" bestFit="1" customWidth="1"/>
    <col min="14633" max="14634" width="6.59765625" style="88" bestFit="1" customWidth="1"/>
    <col min="14635" max="14635" width="6.19921875" style="88" customWidth="1"/>
    <col min="14636" max="14636" width="4.3984375" style="88" customWidth="1"/>
    <col min="14637" max="14637" width="6.59765625" style="88" bestFit="1" customWidth="1"/>
    <col min="14638" max="14638" width="6.19921875" style="88" customWidth="1"/>
    <col min="14639" max="14639" width="5.69921875" style="88" customWidth="1"/>
    <col min="14640" max="14640" width="6.59765625" style="88" bestFit="1" customWidth="1"/>
    <col min="14641" max="14642" width="5.69921875" style="88" bestFit="1" customWidth="1"/>
    <col min="14643" max="14643" width="6.8984375" style="88" customWidth="1"/>
    <col min="14644" max="14644" width="7.69921875" style="88" customWidth="1"/>
    <col min="14645" max="14645" width="5.09765625" style="88" bestFit="1" customWidth="1"/>
    <col min="14646" max="14646" width="7.59765625" style="88" customWidth="1"/>
    <col min="14647" max="14647" width="7.19921875" style="88" customWidth="1"/>
    <col min="14648" max="14648" width="9.09765625" style="88" customWidth="1"/>
    <col min="14649" max="14649" width="11.19921875" style="88" bestFit="1" customWidth="1"/>
    <col min="14650" max="14650" width="10.19921875" style="88" bestFit="1" customWidth="1"/>
    <col min="14651" max="14653" width="8.19921875" style="88" customWidth="1"/>
    <col min="14654" max="14848" width="8.19921875" style="88"/>
    <col min="14849" max="14849" width="4.5" style="88" customWidth="1"/>
    <col min="14850" max="14850" width="9.8984375" style="88" customWidth="1"/>
    <col min="14851" max="14851" width="5.69921875" style="88" customWidth="1"/>
    <col min="14852" max="14852" width="10" style="88" customWidth="1"/>
    <col min="14853" max="14853" width="0" style="88" hidden="1" customWidth="1"/>
    <col min="14854" max="14855" width="8.5" style="88" bestFit="1" customWidth="1"/>
    <col min="14856" max="14856" width="9.19921875" style="88" bestFit="1" customWidth="1"/>
    <col min="14857" max="14858" width="8.5" style="88" bestFit="1" customWidth="1"/>
    <col min="14859" max="14859" width="5.09765625" style="88" bestFit="1" customWidth="1"/>
    <col min="14860" max="14860" width="7.69921875" style="88" customWidth="1"/>
    <col min="14861" max="14861" width="7.19921875" style="88" bestFit="1" customWidth="1"/>
    <col min="14862" max="14862" width="5.09765625" style="88" bestFit="1" customWidth="1"/>
    <col min="14863" max="14863" width="5.69921875" style="88" bestFit="1" customWidth="1"/>
    <col min="14864" max="14864" width="0" style="88" hidden="1" customWidth="1"/>
    <col min="14865" max="14866" width="6.59765625" style="88" bestFit="1" customWidth="1"/>
    <col min="14867" max="14868" width="5.09765625" style="88" bestFit="1" customWidth="1"/>
    <col min="14869" max="14869" width="6.59765625" style="88" bestFit="1" customWidth="1"/>
    <col min="14870" max="14871" width="7.19921875" style="88" bestFit="1" customWidth="1"/>
    <col min="14872" max="14872" width="6.59765625" style="88" bestFit="1" customWidth="1"/>
    <col min="14873" max="14873" width="0" style="88" hidden="1" customWidth="1"/>
    <col min="14874" max="14874" width="8.5" style="88" bestFit="1" customWidth="1"/>
    <col min="14875" max="14875" width="7.19921875" style="88" bestFit="1" customWidth="1"/>
    <col min="14876" max="14879" width="5.69921875" style="88" bestFit="1" customWidth="1"/>
    <col min="14880" max="14881" width="6.59765625" style="88" bestFit="1" customWidth="1"/>
    <col min="14882" max="14882" width="4" style="88" customWidth="1"/>
    <col min="14883" max="14884" width="5.69921875" style="88" bestFit="1" customWidth="1"/>
    <col min="14885" max="14885" width="6.59765625" style="88" bestFit="1" customWidth="1"/>
    <col min="14886" max="14886" width="5.69921875" style="88" bestFit="1" customWidth="1"/>
    <col min="14887" max="14887" width="6.59765625" style="88" bestFit="1" customWidth="1"/>
    <col min="14888" max="14888" width="7.19921875" style="88" bestFit="1" customWidth="1"/>
    <col min="14889" max="14890" width="6.59765625" style="88" bestFit="1" customWidth="1"/>
    <col min="14891" max="14891" width="6.19921875" style="88" customWidth="1"/>
    <col min="14892" max="14892" width="4.3984375" style="88" customWidth="1"/>
    <col min="14893" max="14893" width="6.59765625" style="88" bestFit="1" customWidth="1"/>
    <col min="14894" max="14894" width="6.19921875" style="88" customWidth="1"/>
    <col min="14895" max="14895" width="5.69921875" style="88" customWidth="1"/>
    <col min="14896" max="14896" width="6.59765625" style="88" bestFit="1" customWidth="1"/>
    <col min="14897" max="14898" width="5.69921875" style="88" bestFit="1" customWidth="1"/>
    <col min="14899" max="14899" width="6.8984375" style="88" customWidth="1"/>
    <col min="14900" max="14900" width="7.69921875" style="88" customWidth="1"/>
    <col min="14901" max="14901" width="5.09765625" style="88" bestFit="1" customWidth="1"/>
    <col min="14902" max="14902" width="7.59765625" style="88" customWidth="1"/>
    <col min="14903" max="14903" width="7.19921875" style="88" customWidth="1"/>
    <col min="14904" max="14904" width="9.09765625" style="88" customWidth="1"/>
    <col min="14905" max="14905" width="11.19921875" style="88" bestFit="1" customWidth="1"/>
    <col min="14906" max="14906" width="10.19921875" style="88" bestFit="1" customWidth="1"/>
    <col min="14907" max="14909" width="8.19921875" style="88" customWidth="1"/>
    <col min="14910" max="15104" width="8.19921875" style="88"/>
    <col min="15105" max="15105" width="4.5" style="88" customWidth="1"/>
    <col min="15106" max="15106" width="9.8984375" style="88" customWidth="1"/>
    <col min="15107" max="15107" width="5.69921875" style="88" customWidth="1"/>
    <col min="15108" max="15108" width="10" style="88" customWidth="1"/>
    <col min="15109" max="15109" width="0" style="88" hidden="1" customWidth="1"/>
    <col min="15110" max="15111" width="8.5" style="88" bestFit="1" customWidth="1"/>
    <col min="15112" max="15112" width="9.19921875" style="88" bestFit="1" customWidth="1"/>
    <col min="15113" max="15114" width="8.5" style="88" bestFit="1" customWidth="1"/>
    <col min="15115" max="15115" width="5.09765625" style="88" bestFit="1" customWidth="1"/>
    <col min="15116" max="15116" width="7.69921875" style="88" customWidth="1"/>
    <col min="15117" max="15117" width="7.19921875" style="88" bestFit="1" customWidth="1"/>
    <col min="15118" max="15118" width="5.09765625" style="88" bestFit="1" customWidth="1"/>
    <col min="15119" max="15119" width="5.69921875" style="88" bestFit="1" customWidth="1"/>
    <col min="15120" max="15120" width="0" style="88" hidden="1" customWidth="1"/>
    <col min="15121" max="15122" width="6.59765625" style="88" bestFit="1" customWidth="1"/>
    <col min="15123" max="15124" width="5.09765625" style="88" bestFit="1" customWidth="1"/>
    <col min="15125" max="15125" width="6.59765625" style="88" bestFit="1" customWidth="1"/>
    <col min="15126" max="15127" width="7.19921875" style="88" bestFit="1" customWidth="1"/>
    <col min="15128" max="15128" width="6.59765625" style="88" bestFit="1" customWidth="1"/>
    <col min="15129" max="15129" width="0" style="88" hidden="1" customWidth="1"/>
    <col min="15130" max="15130" width="8.5" style="88" bestFit="1" customWidth="1"/>
    <col min="15131" max="15131" width="7.19921875" style="88" bestFit="1" customWidth="1"/>
    <col min="15132" max="15135" width="5.69921875" style="88" bestFit="1" customWidth="1"/>
    <col min="15136" max="15137" width="6.59765625" style="88" bestFit="1" customWidth="1"/>
    <col min="15138" max="15138" width="4" style="88" customWidth="1"/>
    <col min="15139" max="15140" width="5.69921875" style="88" bestFit="1" customWidth="1"/>
    <col min="15141" max="15141" width="6.59765625" style="88" bestFit="1" customWidth="1"/>
    <col min="15142" max="15142" width="5.69921875" style="88" bestFit="1" customWidth="1"/>
    <col min="15143" max="15143" width="6.59765625" style="88" bestFit="1" customWidth="1"/>
    <col min="15144" max="15144" width="7.19921875" style="88" bestFit="1" customWidth="1"/>
    <col min="15145" max="15146" width="6.59765625" style="88" bestFit="1" customWidth="1"/>
    <col min="15147" max="15147" width="6.19921875" style="88" customWidth="1"/>
    <col min="15148" max="15148" width="4.3984375" style="88" customWidth="1"/>
    <col min="15149" max="15149" width="6.59765625" style="88" bestFit="1" customWidth="1"/>
    <col min="15150" max="15150" width="6.19921875" style="88" customWidth="1"/>
    <col min="15151" max="15151" width="5.69921875" style="88" customWidth="1"/>
    <col min="15152" max="15152" width="6.59765625" style="88" bestFit="1" customWidth="1"/>
    <col min="15153" max="15154" width="5.69921875" style="88" bestFit="1" customWidth="1"/>
    <col min="15155" max="15155" width="6.8984375" style="88" customWidth="1"/>
    <col min="15156" max="15156" width="7.69921875" style="88" customWidth="1"/>
    <col min="15157" max="15157" width="5.09765625" style="88" bestFit="1" customWidth="1"/>
    <col min="15158" max="15158" width="7.59765625" style="88" customWidth="1"/>
    <col min="15159" max="15159" width="7.19921875" style="88" customWidth="1"/>
    <col min="15160" max="15160" width="9.09765625" style="88" customWidth="1"/>
    <col min="15161" max="15161" width="11.19921875" style="88" bestFit="1" customWidth="1"/>
    <col min="15162" max="15162" width="10.19921875" style="88" bestFit="1" customWidth="1"/>
    <col min="15163" max="15165" width="8.19921875" style="88" customWidth="1"/>
    <col min="15166" max="15360" width="8.19921875" style="88"/>
    <col min="15361" max="15361" width="4.5" style="88" customWidth="1"/>
    <col min="15362" max="15362" width="9.8984375" style="88" customWidth="1"/>
    <col min="15363" max="15363" width="5.69921875" style="88" customWidth="1"/>
    <col min="15364" max="15364" width="10" style="88" customWidth="1"/>
    <col min="15365" max="15365" width="0" style="88" hidden="1" customWidth="1"/>
    <col min="15366" max="15367" width="8.5" style="88" bestFit="1" customWidth="1"/>
    <col min="15368" max="15368" width="9.19921875" style="88" bestFit="1" customWidth="1"/>
    <col min="15369" max="15370" width="8.5" style="88" bestFit="1" customWidth="1"/>
    <col min="15371" max="15371" width="5.09765625" style="88" bestFit="1" customWidth="1"/>
    <col min="15372" max="15372" width="7.69921875" style="88" customWidth="1"/>
    <col min="15373" max="15373" width="7.19921875" style="88" bestFit="1" customWidth="1"/>
    <col min="15374" max="15374" width="5.09765625" style="88" bestFit="1" customWidth="1"/>
    <col min="15375" max="15375" width="5.69921875" style="88" bestFit="1" customWidth="1"/>
    <col min="15376" max="15376" width="0" style="88" hidden="1" customWidth="1"/>
    <col min="15377" max="15378" width="6.59765625" style="88" bestFit="1" customWidth="1"/>
    <col min="15379" max="15380" width="5.09765625" style="88" bestFit="1" customWidth="1"/>
    <col min="15381" max="15381" width="6.59765625" style="88" bestFit="1" customWidth="1"/>
    <col min="15382" max="15383" width="7.19921875" style="88" bestFit="1" customWidth="1"/>
    <col min="15384" max="15384" width="6.59765625" style="88" bestFit="1" customWidth="1"/>
    <col min="15385" max="15385" width="0" style="88" hidden="1" customWidth="1"/>
    <col min="15386" max="15386" width="8.5" style="88" bestFit="1" customWidth="1"/>
    <col min="15387" max="15387" width="7.19921875" style="88" bestFit="1" customWidth="1"/>
    <col min="15388" max="15391" width="5.69921875" style="88" bestFit="1" customWidth="1"/>
    <col min="15392" max="15393" width="6.59765625" style="88" bestFit="1" customWidth="1"/>
    <col min="15394" max="15394" width="4" style="88" customWidth="1"/>
    <col min="15395" max="15396" width="5.69921875" style="88" bestFit="1" customWidth="1"/>
    <col min="15397" max="15397" width="6.59765625" style="88" bestFit="1" customWidth="1"/>
    <col min="15398" max="15398" width="5.69921875" style="88" bestFit="1" customWidth="1"/>
    <col min="15399" max="15399" width="6.59765625" style="88" bestFit="1" customWidth="1"/>
    <col min="15400" max="15400" width="7.19921875" style="88" bestFit="1" customWidth="1"/>
    <col min="15401" max="15402" width="6.59765625" style="88" bestFit="1" customWidth="1"/>
    <col min="15403" max="15403" width="6.19921875" style="88" customWidth="1"/>
    <col min="15404" max="15404" width="4.3984375" style="88" customWidth="1"/>
    <col min="15405" max="15405" width="6.59765625" style="88" bestFit="1" customWidth="1"/>
    <col min="15406" max="15406" width="6.19921875" style="88" customWidth="1"/>
    <col min="15407" max="15407" width="5.69921875" style="88" customWidth="1"/>
    <col min="15408" max="15408" width="6.59765625" style="88" bestFit="1" customWidth="1"/>
    <col min="15409" max="15410" width="5.69921875" style="88" bestFit="1" customWidth="1"/>
    <col min="15411" max="15411" width="6.8984375" style="88" customWidth="1"/>
    <col min="15412" max="15412" width="7.69921875" style="88" customWidth="1"/>
    <col min="15413" max="15413" width="5.09765625" style="88" bestFit="1" customWidth="1"/>
    <col min="15414" max="15414" width="7.59765625" style="88" customWidth="1"/>
    <col min="15415" max="15415" width="7.19921875" style="88" customWidth="1"/>
    <col min="15416" max="15416" width="9.09765625" style="88" customWidth="1"/>
    <col min="15417" max="15417" width="11.19921875" style="88" bestFit="1" customWidth="1"/>
    <col min="15418" max="15418" width="10.19921875" style="88" bestFit="1" customWidth="1"/>
    <col min="15419" max="15421" width="8.19921875" style="88" customWidth="1"/>
    <col min="15422" max="15616" width="8.19921875" style="88"/>
    <col min="15617" max="15617" width="4.5" style="88" customWidth="1"/>
    <col min="15618" max="15618" width="9.8984375" style="88" customWidth="1"/>
    <col min="15619" max="15619" width="5.69921875" style="88" customWidth="1"/>
    <col min="15620" max="15620" width="10" style="88" customWidth="1"/>
    <col min="15621" max="15621" width="0" style="88" hidden="1" customWidth="1"/>
    <col min="15622" max="15623" width="8.5" style="88" bestFit="1" customWidth="1"/>
    <col min="15624" max="15624" width="9.19921875" style="88" bestFit="1" customWidth="1"/>
    <col min="15625" max="15626" width="8.5" style="88" bestFit="1" customWidth="1"/>
    <col min="15627" max="15627" width="5.09765625" style="88" bestFit="1" customWidth="1"/>
    <col min="15628" max="15628" width="7.69921875" style="88" customWidth="1"/>
    <col min="15629" max="15629" width="7.19921875" style="88" bestFit="1" customWidth="1"/>
    <col min="15630" max="15630" width="5.09765625" style="88" bestFit="1" customWidth="1"/>
    <col min="15631" max="15631" width="5.69921875" style="88" bestFit="1" customWidth="1"/>
    <col min="15632" max="15632" width="0" style="88" hidden="1" customWidth="1"/>
    <col min="15633" max="15634" width="6.59765625" style="88" bestFit="1" customWidth="1"/>
    <col min="15635" max="15636" width="5.09765625" style="88" bestFit="1" customWidth="1"/>
    <col min="15637" max="15637" width="6.59765625" style="88" bestFit="1" customWidth="1"/>
    <col min="15638" max="15639" width="7.19921875" style="88" bestFit="1" customWidth="1"/>
    <col min="15640" max="15640" width="6.59765625" style="88" bestFit="1" customWidth="1"/>
    <col min="15641" max="15641" width="0" style="88" hidden="1" customWidth="1"/>
    <col min="15642" max="15642" width="8.5" style="88" bestFit="1" customWidth="1"/>
    <col min="15643" max="15643" width="7.19921875" style="88" bestFit="1" customWidth="1"/>
    <col min="15644" max="15647" width="5.69921875" style="88" bestFit="1" customWidth="1"/>
    <col min="15648" max="15649" width="6.59765625" style="88" bestFit="1" customWidth="1"/>
    <col min="15650" max="15650" width="4" style="88" customWidth="1"/>
    <col min="15651" max="15652" width="5.69921875" style="88" bestFit="1" customWidth="1"/>
    <col min="15653" max="15653" width="6.59765625" style="88" bestFit="1" customWidth="1"/>
    <col min="15654" max="15654" width="5.69921875" style="88" bestFit="1" customWidth="1"/>
    <col min="15655" max="15655" width="6.59765625" style="88" bestFit="1" customWidth="1"/>
    <col min="15656" max="15656" width="7.19921875" style="88" bestFit="1" customWidth="1"/>
    <col min="15657" max="15658" width="6.59765625" style="88" bestFit="1" customWidth="1"/>
    <col min="15659" max="15659" width="6.19921875" style="88" customWidth="1"/>
    <col min="15660" max="15660" width="4.3984375" style="88" customWidth="1"/>
    <col min="15661" max="15661" width="6.59765625" style="88" bestFit="1" customWidth="1"/>
    <col min="15662" max="15662" width="6.19921875" style="88" customWidth="1"/>
    <col min="15663" max="15663" width="5.69921875" style="88" customWidth="1"/>
    <col min="15664" max="15664" width="6.59765625" style="88" bestFit="1" customWidth="1"/>
    <col min="15665" max="15666" width="5.69921875" style="88" bestFit="1" customWidth="1"/>
    <col min="15667" max="15667" width="6.8984375" style="88" customWidth="1"/>
    <col min="15668" max="15668" width="7.69921875" style="88" customWidth="1"/>
    <col min="15669" max="15669" width="5.09765625" style="88" bestFit="1" customWidth="1"/>
    <col min="15670" max="15670" width="7.59765625" style="88" customWidth="1"/>
    <col min="15671" max="15671" width="7.19921875" style="88" customWidth="1"/>
    <col min="15672" max="15672" width="9.09765625" style="88" customWidth="1"/>
    <col min="15673" max="15673" width="11.19921875" style="88" bestFit="1" customWidth="1"/>
    <col min="15674" max="15674" width="10.19921875" style="88" bestFit="1" customWidth="1"/>
    <col min="15675" max="15677" width="8.19921875" style="88" customWidth="1"/>
    <col min="15678" max="15872" width="8.19921875" style="88"/>
    <col min="15873" max="15873" width="4.5" style="88" customWidth="1"/>
    <col min="15874" max="15874" width="9.8984375" style="88" customWidth="1"/>
    <col min="15875" max="15875" width="5.69921875" style="88" customWidth="1"/>
    <col min="15876" max="15876" width="10" style="88" customWidth="1"/>
    <col min="15877" max="15877" width="0" style="88" hidden="1" customWidth="1"/>
    <col min="15878" max="15879" width="8.5" style="88" bestFit="1" customWidth="1"/>
    <col min="15880" max="15880" width="9.19921875" style="88" bestFit="1" customWidth="1"/>
    <col min="15881" max="15882" width="8.5" style="88" bestFit="1" customWidth="1"/>
    <col min="15883" max="15883" width="5.09765625" style="88" bestFit="1" customWidth="1"/>
    <col min="15884" max="15884" width="7.69921875" style="88" customWidth="1"/>
    <col min="15885" max="15885" width="7.19921875" style="88" bestFit="1" customWidth="1"/>
    <col min="15886" max="15886" width="5.09765625" style="88" bestFit="1" customWidth="1"/>
    <col min="15887" max="15887" width="5.69921875" style="88" bestFit="1" customWidth="1"/>
    <col min="15888" max="15888" width="0" style="88" hidden="1" customWidth="1"/>
    <col min="15889" max="15890" width="6.59765625" style="88" bestFit="1" customWidth="1"/>
    <col min="15891" max="15892" width="5.09765625" style="88" bestFit="1" customWidth="1"/>
    <col min="15893" max="15893" width="6.59765625" style="88" bestFit="1" customWidth="1"/>
    <col min="15894" max="15895" width="7.19921875" style="88" bestFit="1" customWidth="1"/>
    <col min="15896" max="15896" width="6.59765625" style="88" bestFit="1" customWidth="1"/>
    <col min="15897" max="15897" width="0" style="88" hidden="1" customWidth="1"/>
    <col min="15898" max="15898" width="8.5" style="88" bestFit="1" customWidth="1"/>
    <col min="15899" max="15899" width="7.19921875" style="88" bestFit="1" customWidth="1"/>
    <col min="15900" max="15903" width="5.69921875" style="88" bestFit="1" customWidth="1"/>
    <col min="15904" max="15905" width="6.59765625" style="88" bestFit="1" customWidth="1"/>
    <col min="15906" max="15906" width="4" style="88" customWidth="1"/>
    <col min="15907" max="15908" width="5.69921875" style="88" bestFit="1" customWidth="1"/>
    <col min="15909" max="15909" width="6.59765625" style="88" bestFit="1" customWidth="1"/>
    <col min="15910" max="15910" width="5.69921875" style="88" bestFit="1" customWidth="1"/>
    <col min="15911" max="15911" width="6.59765625" style="88" bestFit="1" customWidth="1"/>
    <col min="15912" max="15912" width="7.19921875" style="88" bestFit="1" customWidth="1"/>
    <col min="15913" max="15914" width="6.59765625" style="88" bestFit="1" customWidth="1"/>
    <col min="15915" max="15915" width="6.19921875" style="88" customWidth="1"/>
    <col min="15916" max="15916" width="4.3984375" style="88" customWidth="1"/>
    <col min="15917" max="15917" width="6.59765625" style="88" bestFit="1" customWidth="1"/>
    <col min="15918" max="15918" width="6.19921875" style="88" customWidth="1"/>
    <col min="15919" max="15919" width="5.69921875" style="88" customWidth="1"/>
    <col min="15920" max="15920" width="6.59765625" style="88" bestFit="1" customWidth="1"/>
    <col min="15921" max="15922" width="5.69921875" style="88" bestFit="1" customWidth="1"/>
    <col min="15923" max="15923" width="6.8984375" style="88" customWidth="1"/>
    <col min="15924" max="15924" width="7.69921875" style="88" customWidth="1"/>
    <col min="15925" max="15925" width="5.09765625" style="88" bestFit="1" customWidth="1"/>
    <col min="15926" max="15926" width="7.59765625" style="88" customWidth="1"/>
    <col min="15927" max="15927" width="7.19921875" style="88" customWidth="1"/>
    <col min="15928" max="15928" width="9.09765625" style="88" customWidth="1"/>
    <col min="15929" max="15929" width="11.19921875" style="88" bestFit="1" customWidth="1"/>
    <col min="15930" max="15930" width="10.19921875" style="88" bestFit="1" customWidth="1"/>
    <col min="15931" max="15933" width="8.19921875" style="88" customWidth="1"/>
    <col min="15934" max="16128" width="8.19921875" style="88"/>
    <col min="16129" max="16129" width="4.5" style="88" customWidth="1"/>
    <col min="16130" max="16130" width="9.8984375" style="88" customWidth="1"/>
    <col min="16131" max="16131" width="5.69921875" style="88" customWidth="1"/>
    <col min="16132" max="16132" width="10" style="88" customWidth="1"/>
    <col min="16133" max="16133" width="0" style="88" hidden="1" customWidth="1"/>
    <col min="16134" max="16135" width="8.5" style="88" bestFit="1" customWidth="1"/>
    <col min="16136" max="16136" width="9.19921875" style="88" bestFit="1" customWidth="1"/>
    <col min="16137" max="16138" width="8.5" style="88" bestFit="1" customWidth="1"/>
    <col min="16139" max="16139" width="5.09765625" style="88" bestFit="1" customWidth="1"/>
    <col min="16140" max="16140" width="7.69921875" style="88" customWidth="1"/>
    <col min="16141" max="16141" width="7.19921875" style="88" bestFit="1" customWidth="1"/>
    <col min="16142" max="16142" width="5.09765625" style="88" bestFit="1" customWidth="1"/>
    <col min="16143" max="16143" width="5.69921875" style="88" bestFit="1" customWidth="1"/>
    <col min="16144" max="16144" width="0" style="88" hidden="1" customWidth="1"/>
    <col min="16145" max="16146" width="6.59765625" style="88" bestFit="1" customWidth="1"/>
    <col min="16147" max="16148" width="5.09765625" style="88" bestFit="1" customWidth="1"/>
    <col min="16149" max="16149" width="6.59765625" style="88" bestFit="1" customWidth="1"/>
    <col min="16150" max="16151" width="7.19921875" style="88" bestFit="1" customWidth="1"/>
    <col min="16152" max="16152" width="6.59765625" style="88" bestFit="1" customWidth="1"/>
    <col min="16153" max="16153" width="0" style="88" hidden="1" customWidth="1"/>
    <col min="16154" max="16154" width="8.5" style="88" bestFit="1" customWidth="1"/>
    <col min="16155" max="16155" width="7.19921875" style="88" bestFit="1" customWidth="1"/>
    <col min="16156" max="16159" width="5.69921875" style="88" bestFit="1" customWidth="1"/>
    <col min="16160" max="16161" width="6.59765625" style="88" bestFit="1" customWidth="1"/>
    <col min="16162" max="16162" width="4" style="88" customWidth="1"/>
    <col min="16163" max="16164" width="5.69921875" style="88" bestFit="1" customWidth="1"/>
    <col min="16165" max="16165" width="6.59765625" style="88" bestFit="1" customWidth="1"/>
    <col min="16166" max="16166" width="5.69921875" style="88" bestFit="1" customWidth="1"/>
    <col min="16167" max="16167" width="6.59765625" style="88" bestFit="1" customWidth="1"/>
    <col min="16168" max="16168" width="7.19921875" style="88" bestFit="1" customWidth="1"/>
    <col min="16169" max="16170" width="6.59765625" style="88" bestFit="1" customWidth="1"/>
    <col min="16171" max="16171" width="6.19921875" style="88" customWidth="1"/>
    <col min="16172" max="16172" width="4.3984375" style="88" customWidth="1"/>
    <col min="16173" max="16173" width="6.59765625" style="88" bestFit="1" customWidth="1"/>
    <col min="16174" max="16174" width="6.19921875" style="88" customWidth="1"/>
    <col min="16175" max="16175" width="5.69921875" style="88" customWidth="1"/>
    <col min="16176" max="16176" width="6.59765625" style="88" bestFit="1" customWidth="1"/>
    <col min="16177" max="16178" width="5.69921875" style="88" bestFit="1" customWidth="1"/>
    <col min="16179" max="16179" width="6.8984375" style="88" customWidth="1"/>
    <col min="16180" max="16180" width="7.69921875" style="88" customWidth="1"/>
    <col min="16181" max="16181" width="5.09765625" style="88" bestFit="1" customWidth="1"/>
    <col min="16182" max="16182" width="7.59765625" style="88" customWidth="1"/>
    <col min="16183" max="16183" width="7.19921875" style="88" customWidth="1"/>
    <col min="16184" max="16184" width="9.09765625" style="88" customWidth="1"/>
    <col min="16185" max="16185" width="11.19921875" style="88" bestFit="1" customWidth="1"/>
    <col min="16186" max="16186" width="10.19921875" style="88" bestFit="1" customWidth="1"/>
    <col min="16187" max="16189" width="8.19921875" style="88" customWidth="1"/>
    <col min="16190" max="16384" width="8.19921875" style="88"/>
  </cols>
  <sheetData>
    <row r="1" spans="1:71" ht="13.2" x14ac:dyDescent="0.3">
      <c r="A1" s="87" t="s">
        <v>3085</v>
      </c>
    </row>
    <row r="2" spans="1:71" ht="13.2" x14ac:dyDescent="0.3">
      <c r="A2" s="122" t="s">
        <v>3086</v>
      </c>
    </row>
    <row r="3" spans="1:71" x14ac:dyDescent="0.3">
      <c r="A3" s="91">
        <v>2015</v>
      </c>
      <c r="BC3" s="371" t="s">
        <v>0</v>
      </c>
      <c r="BD3" s="371"/>
    </row>
    <row r="4" spans="1:71" s="96" customFormat="1" x14ac:dyDescent="0.3">
      <c r="A4" s="372" t="s">
        <v>1</v>
      </c>
      <c r="B4" s="374" t="s">
        <v>2</v>
      </c>
      <c r="C4" s="372" t="s">
        <v>3</v>
      </c>
      <c r="D4" s="376" t="s">
        <v>1262</v>
      </c>
      <c r="E4" s="378" t="s">
        <v>1218</v>
      </c>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80"/>
      <c r="BC4" s="376" t="s">
        <v>1219</v>
      </c>
      <c r="BD4" s="376" t="s">
        <v>1264</v>
      </c>
      <c r="BE4" s="95"/>
      <c r="BF4" s="95"/>
      <c r="BG4" s="95"/>
      <c r="BH4" s="95"/>
      <c r="BI4" s="95"/>
      <c r="BJ4" s="95"/>
      <c r="BK4" s="95"/>
      <c r="BL4" s="95"/>
      <c r="BM4" s="95"/>
      <c r="BN4" s="95"/>
      <c r="BO4" s="95"/>
      <c r="BP4" s="95"/>
      <c r="BQ4" s="95"/>
      <c r="BR4" s="95"/>
      <c r="BS4" s="95"/>
    </row>
    <row r="5" spans="1:71" s="96" customFormat="1" ht="10.8" x14ac:dyDescent="0.3">
      <c r="A5" s="373"/>
      <c r="B5" s="375"/>
      <c r="C5" s="373"/>
      <c r="D5" s="377"/>
      <c r="E5" s="94" t="s">
        <v>39</v>
      </c>
      <c r="F5" s="94" t="s">
        <v>43</v>
      </c>
      <c r="G5" s="94" t="s">
        <v>45</v>
      </c>
      <c r="H5" s="94" t="s">
        <v>48</v>
      </c>
      <c r="I5" s="94" t="s">
        <v>51</v>
      </c>
      <c r="J5" s="94" t="s">
        <v>54</v>
      </c>
      <c r="K5" s="94" t="s">
        <v>57</v>
      </c>
      <c r="L5" s="94" t="s">
        <v>60</v>
      </c>
      <c r="M5" s="94" t="s">
        <v>65</v>
      </c>
      <c r="N5" s="94" t="s">
        <v>68</v>
      </c>
      <c r="O5" s="94" t="s">
        <v>71</v>
      </c>
      <c r="P5" s="94" t="s">
        <v>73</v>
      </c>
      <c r="Q5" s="97" t="s">
        <v>76</v>
      </c>
      <c r="R5" s="94" t="s">
        <v>79</v>
      </c>
      <c r="S5" s="94" t="s">
        <v>82</v>
      </c>
      <c r="T5" s="94" t="s">
        <v>1220</v>
      </c>
      <c r="U5" s="94" t="s">
        <v>85</v>
      </c>
      <c r="V5" s="94" t="s">
        <v>88</v>
      </c>
      <c r="W5" s="94" t="s">
        <v>91</v>
      </c>
      <c r="X5" s="94" t="s">
        <v>94</v>
      </c>
      <c r="Y5" s="94" t="s">
        <v>100</v>
      </c>
      <c r="Z5" s="98" t="s">
        <v>102</v>
      </c>
      <c r="AA5" s="98" t="s">
        <v>104</v>
      </c>
      <c r="AB5" s="98" t="s">
        <v>114</v>
      </c>
      <c r="AC5" s="98" t="s">
        <v>116</v>
      </c>
      <c r="AD5" s="98" t="s">
        <v>106</v>
      </c>
      <c r="AE5" s="98" t="s">
        <v>108</v>
      </c>
      <c r="AF5" s="98" t="s">
        <v>110</v>
      </c>
      <c r="AG5" s="98" t="s">
        <v>112</v>
      </c>
      <c r="AH5" s="98" t="s">
        <v>128</v>
      </c>
      <c r="AI5" s="98" t="s">
        <v>130</v>
      </c>
      <c r="AJ5" s="98" t="s">
        <v>132</v>
      </c>
      <c r="AK5" s="94" t="s">
        <v>120</v>
      </c>
      <c r="AL5" s="94" t="s">
        <v>135</v>
      </c>
      <c r="AM5" s="94" t="s">
        <v>122</v>
      </c>
      <c r="AN5" s="94" t="s">
        <v>144</v>
      </c>
      <c r="AO5" s="94" t="s">
        <v>147</v>
      </c>
      <c r="AP5" s="94" t="s">
        <v>150</v>
      </c>
      <c r="AQ5" s="94" t="s">
        <v>153</v>
      </c>
      <c r="AR5" s="94" t="s">
        <v>156</v>
      </c>
      <c r="AS5" s="94" t="s">
        <v>124</v>
      </c>
      <c r="AT5" s="94" t="s">
        <v>126</v>
      </c>
      <c r="AU5" s="94" t="s">
        <v>97</v>
      </c>
      <c r="AV5" s="94" t="s">
        <v>138</v>
      </c>
      <c r="AW5" s="94" t="s">
        <v>141</v>
      </c>
      <c r="AX5" s="94" t="s">
        <v>159</v>
      </c>
      <c r="AY5" s="94" t="s">
        <v>162</v>
      </c>
      <c r="AZ5" s="94" t="s">
        <v>165</v>
      </c>
      <c r="BA5" s="97" t="s">
        <v>168</v>
      </c>
      <c r="BB5" s="94" t="s">
        <v>170</v>
      </c>
      <c r="BC5" s="377"/>
      <c r="BD5" s="377"/>
      <c r="BE5" s="95"/>
      <c r="BF5" s="95"/>
      <c r="BG5" s="95"/>
      <c r="BH5" s="95"/>
      <c r="BI5" s="95"/>
      <c r="BJ5" s="95"/>
      <c r="BK5" s="95"/>
      <c r="BL5" s="95"/>
      <c r="BM5" s="95"/>
      <c r="BN5" s="95"/>
      <c r="BO5" s="95"/>
      <c r="BP5" s="95"/>
      <c r="BQ5" s="95"/>
      <c r="BR5" s="95"/>
      <c r="BS5" s="95"/>
    </row>
    <row r="6" spans="1:71" s="96" customFormat="1" ht="30.6" x14ac:dyDescent="0.3">
      <c r="A6" s="92"/>
      <c r="B6" s="93" t="s">
        <v>1221</v>
      </c>
      <c r="C6" s="92"/>
      <c r="D6" s="94">
        <v>40803.699999999997</v>
      </c>
      <c r="E6" s="94"/>
      <c r="F6" s="94"/>
      <c r="G6" s="94"/>
      <c r="H6" s="94"/>
      <c r="I6" s="94"/>
      <c r="J6" s="94"/>
      <c r="K6" s="94"/>
      <c r="L6" s="94"/>
      <c r="M6" s="94"/>
      <c r="N6" s="94"/>
      <c r="O6" s="94"/>
      <c r="P6" s="94"/>
      <c r="Q6" s="97"/>
      <c r="R6" s="94"/>
      <c r="S6" s="94"/>
      <c r="T6" s="94"/>
      <c r="U6" s="94"/>
      <c r="V6" s="94"/>
      <c r="W6" s="94"/>
      <c r="X6" s="94"/>
      <c r="Y6" s="94"/>
      <c r="Z6" s="97"/>
      <c r="AA6" s="97"/>
      <c r="AB6" s="97"/>
      <c r="AC6" s="97"/>
      <c r="AD6" s="97"/>
      <c r="AE6" s="97"/>
      <c r="AF6" s="97"/>
      <c r="AG6" s="97"/>
      <c r="AH6" s="97"/>
      <c r="AI6" s="97"/>
      <c r="AJ6" s="97"/>
      <c r="AK6" s="94"/>
      <c r="AL6" s="94"/>
      <c r="AM6" s="94"/>
      <c r="AN6" s="94"/>
      <c r="AO6" s="94"/>
      <c r="AP6" s="94"/>
      <c r="AQ6" s="94"/>
      <c r="AR6" s="94"/>
      <c r="AS6" s="94"/>
      <c r="AT6" s="94"/>
      <c r="AU6" s="94"/>
      <c r="AV6" s="94"/>
      <c r="AW6" s="94"/>
      <c r="AX6" s="94"/>
      <c r="AY6" s="94"/>
      <c r="AZ6" s="94"/>
      <c r="BA6" s="97"/>
      <c r="BB6" s="94"/>
      <c r="BC6" s="94">
        <v>1748.4709800000001</v>
      </c>
      <c r="BD6" s="94">
        <v>40803.700000000012</v>
      </c>
      <c r="BE6" s="94"/>
      <c r="BF6" s="95"/>
      <c r="BG6" s="95"/>
      <c r="BH6" s="95"/>
      <c r="BI6" s="95"/>
      <c r="BJ6" s="95"/>
      <c r="BK6" s="95"/>
      <c r="BL6" s="95"/>
      <c r="BM6" s="95"/>
      <c r="BN6" s="95"/>
      <c r="BO6" s="95"/>
      <c r="BP6" s="95"/>
      <c r="BQ6" s="95"/>
      <c r="BR6" s="95"/>
      <c r="BS6" s="95"/>
    </row>
    <row r="7" spans="1:71" hidden="1" x14ac:dyDescent="0.3">
      <c r="A7" s="92">
        <v>1</v>
      </c>
      <c r="B7" s="93" t="s">
        <v>38</v>
      </c>
      <c r="C7" s="92" t="s">
        <v>39</v>
      </c>
      <c r="D7" s="99"/>
      <c r="E7" s="99"/>
      <c r="F7" s="99"/>
      <c r="G7" s="99"/>
      <c r="H7" s="99"/>
      <c r="I7" s="99"/>
      <c r="J7" s="99"/>
      <c r="K7" s="99"/>
      <c r="L7" s="99"/>
      <c r="M7" s="99"/>
      <c r="N7" s="99"/>
      <c r="O7" s="99"/>
      <c r="P7" s="99"/>
      <c r="Q7" s="100"/>
      <c r="R7" s="99"/>
      <c r="S7" s="99"/>
      <c r="T7" s="99"/>
      <c r="U7" s="99"/>
      <c r="V7" s="99"/>
      <c r="W7" s="99"/>
      <c r="X7" s="99"/>
      <c r="Y7" s="99"/>
      <c r="Z7" s="100"/>
      <c r="AA7" s="100"/>
      <c r="AB7" s="100"/>
      <c r="AC7" s="100"/>
      <c r="AD7" s="100"/>
      <c r="AE7" s="100"/>
      <c r="AF7" s="100"/>
      <c r="AG7" s="100"/>
      <c r="AH7" s="100"/>
      <c r="AI7" s="100"/>
      <c r="AJ7" s="100"/>
      <c r="AK7" s="99"/>
      <c r="AL7" s="99"/>
      <c r="AM7" s="99"/>
      <c r="AN7" s="99"/>
      <c r="AO7" s="99"/>
      <c r="AP7" s="99"/>
      <c r="AQ7" s="99"/>
      <c r="AR7" s="99"/>
      <c r="AS7" s="99"/>
      <c r="AT7" s="99"/>
      <c r="AU7" s="99"/>
      <c r="AV7" s="99"/>
      <c r="AW7" s="99"/>
      <c r="AX7" s="99"/>
      <c r="AY7" s="99"/>
      <c r="AZ7" s="99"/>
      <c r="BA7" s="100"/>
      <c r="BB7" s="99"/>
      <c r="BC7" s="99"/>
      <c r="BD7" s="99"/>
    </row>
    <row r="8" spans="1:71" x14ac:dyDescent="0.3">
      <c r="A8" s="101" t="s">
        <v>41</v>
      </c>
      <c r="B8" s="102" t="s">
        <v>42</v>
      </c>
      <c r="C8" s="101" t="s">
        <v>43</v>
      </c>
      <c r="D8" s="99">
        <v>4743.17</v>
      </c>
      <c r="E8" s="99"/>
      <c r="F8" s="103">
        <v>4445.6484</v>
      </c>
      <c r="G8" s="99">
        <v>0</v>
      </c>
      <c r="H8" s="99">
        <v>0</v>
      </c>
      <c r="I8" s="99">
        <v>0</v>
      </c>
      <c r="J8" s="99">
        <v>0</v>
      </c>
      <c r="K8" s="99">
        <v>0</v>
      </c>
      <c r="L8" s="99">
        <v>0</v>
      </c>
      <c r="M8" s="99">
        <v>0</v>
      </c>
      <c r="N8" s="99">
        <v>0</v>
      </c>
      <c r="O8" s="99">
        <v>0</v>
      </c>
      <c r="P8" s="99"/>
      <c r="Q8" s="100">
        <v>0</v>
      </c>
      <c r="R8" s="99">
        <v>2.66</v>
      </c>
      <c r="S8" s="99">
        <v>0</v>
      </c>
      <c r="T8" s="99">
        <v>0</v>
      </c>
      <c r="U8" s="99">
        <v>25</v>
      </c>
      <c r="V8" s="99">
        <v>46.77</v>
      </c>
      <c r="W8" s="99">
        <v>4.5</v>
      </c>
      <c r="X8" s="99">
        <v>0</v>
      </c>
      <c r="Y8" s="99"/>
      <c r="Z8" s="100">
        <v>59.7</v>
      </c>
      <c r="AA8" s="100">
        <v>40.809999999999995</v>
      </c>
      <c r="AB8" s="100">
        <v>1.24</v>
      </c>
      <c r="AC8" s="100">
        <v>0</v>
      </c>
      <c r="AD8" s="100">
        <v>0</v>
      </c>
      <c r="AE8" s="100">
        <v>0.2316</v>
      </c>
      <c r="AF8" s="100">
        <v>1.3900000000000001</v>
      </c>
      <c r="AG8" s="100">
        <v>0.8</v>
      </c>
      <c r="AH8" s="100">
        <v>0</v>
      </c>
      <c r="AI8" s="100">
        <v>0</v>
      </c>
      <c r="AJ8" s="100">
        <v>0</v>
      </c>
      <c r="AK8" s="99">
        <v>0.66</v>
      </c>
      <c r="AL8" s="99">
        <v>0</v>
      </c>
      <c r="AM8" s="99">
        <v>78.14</v>
      </c>
      <c r="AN8" s="99">
        <v>34.97</v>
      </c>
      <c r="AO8" s="99">
        <v>0</v>
      </c>
      <c r="AP8" s="99">
        <v>0</v>
      </c>
      <c r="AQ8" s="99">
        <v>0</v>
      </c>
      <c r="AR8" s="99">
        <v>0</v>
      </c>
      <c r="AS8" s="99">
        <v>0</v>
      </c>
      <c r="AT8" s="99">
        <v>0</v>
      </c>
      <c r="AU8" s="99">
        <v>0</v>
      </c>
      <c r="AV8" s="99">
        <v>0.1</v>
      </c>
      <c r="AW8" s="99">
        <v>0.55000000000000004</v>
      </c>
      <c r="AX8" s="99">
        <v>0</v>
      </c>
      <c r="AY8" s="99">
        <v>0</v>
      </c>
      <c r="AZ8" s="99">
        <v>0</v>
      </c>
      <c r="BA8" s="100">
        <v>0</v>
      </c>
      <c r="BB8" s="99">
        <v>0</v>
      </c>
      <c r="BC8" s="99">
        <v>297.52160000000003</v>
      </c>
      <c r="BD8" s="99">
        <v>4445.6484</v>
      </c>
      <c r="BE8" s="89">
        <v>4445.6484000000009</v>
      </c>
      <c r="BF8" s="89">
        <v>0</v>
      </c>
    </row>
    <row r="9" spans="1:71" ht="30.6" x14ac:dyDescent="0.3">
      <c r="A9" s="101"/>
      <c r="B9" s="102" t="s">
        <v>44</v>
      </c>
      <c r="C9" s="101" t="s">
        <v>45</v>
      </c>
      <c r="D9" s="99">
        <v>2645.9800000000005</v>
      </c>
      <c r="E9" s="99"/>
      <c r="F9" s="99">
        <v>0</v>
      </c>
      <c r="G9" s="103">
        <v>2507.3484000000003</v>
      </c>
      <c r="H9" s="99">
        <v>0</v>
      </c>
      <c r="I9" s="99">
        <v>0</v>
      </c>
      <c r="J9" s="99">
        <v>0</v>
      </c>
      <c r="K9" s="99">
        <v>0</v>
      </c>
      <c r="L9" s="99">
        <v>0</v>
      </c>
      <c r="M9" s="99">
        <v>0</v>
      </c>
      <c r="N9" s="99">
        <v>0</v>
      </c>
      <c r="O9" s="99">
        <v>0</v>
      </c>
      <c r="P9" s="99"/>
      <c r="Q9" s="100">
        <v>0</v>
      </c>
      <c r="R9" s="99">
        <v>2.3600000000000003</v>
      </c>
      <c r="S9" s="99">
        <v>0</v>
      </c>
      <c r="T9" s="99">
        <v>0</v>
      </c>
      <c r="U9" s="99">
        <v>0</v>
      </c>
      <c r="V9" s="99">
        <v>39.770000000000003</v>
      </c>
      <c r="W9" s="99">
        <v>0</v>
      </c>
      <c r="X9" s="99">
        <v>0</v>
      </c>
      <c r="Y9" s="99"/>
      <c r="Z9" s="100">
        <v>31.830000000000002</v>
      </c>
      <c r="AA9" s="100">
        <v>30</v>
      </c>
      <c r="AB9" s="100">
        <v>0.04</v>
      </c>
      <c r="AC9" s="100">
        <v>0</v>
      </c>
      <c r="AD9" s="100">
        <v>0</v>
      </c>
      <c r="AE9" s="100">
        <v>0.2316</v>
      </c>
      <c r="AF9" s="100">
        <v>1.3900000000000001</v>
      </c>
      <c r="AG9" s="100">
        <v>0.8</v>
      </c>
      <c r="AH9" s="100">
        <v>0</v>
      </c>
      <c r="AI9" s="100">
        <v>0</v>
      </c>
      <c r="AJ9" s="100">
        <v>0</v>
      </c>
      <c r="AK9" s="99">
        <v>0.66</v>
      </c>
      <c r="AL9" s="99">
        <v>0</v>
      </c>
      <c r="AM9" s="99">
        <v>7.34</v>
      </c>
      <c r="AN9" s="99">
        <v>23.659999999999997</v>
      </c>
      <c r="AO9" s="99">
        <v>0</v>
      </c>
      <c r="AP9" s="99">
        <v>0</v>
      </c>
      <c r="AQ9" s="99">
        <v>0</v>
      </c>
      <c r="AR9" s="99">
        <v>0</v>
      </c>
      <c r="AS9" s="99">
        <v>0</v>
      </c>
      <c r="AT9" s="99">
        <v>0</v>
      </c>
      <c r="AU9" s="99">
        <v>0</v>
      </c>
      <c r="AV9" s="99">
        <v>0</v>
      </c>
      <c r="AW9" s="99">
        <v>0.55000000000000004</v>
      </c>
      <c r="AX9" s="99">
        <v>0</v>
      </c>
      <c r="AY9" s="99">
        <v>0</v>
      </c>
      <c r="AZ9" s="99">
        <v>0</v>
      </c>
      <c r="BA9" s="100">
        <v>0</v>
      </c>
      <c r="BB9" s="99">
        <v>0</v>
      </c>
      <c r="BC9" s="99">
        <v>138.63159999999999</v>
      </c>
      <c r="BD9" s="99">
        <v>2507.3484000000003</v>
      </c>
      <c r="BE9" s="89">
        <v>2507.3484000000003</v>
      </c>
      <c r="BF9" s="89">
        <v>0</v>
      </c>
    </row>
    <row r="10" spans="1:71" ht="20.399999999999999" x14ac:dyDescent="0.3">
      <c r="A10" s="101" t="s">
        <v>46</v>
      </c>
      <c r="B10" s="102" t="s">
        <v>47</v>
      </c>
      <c r="C10" s="101" t="s">
        <v>48</v>
      </c>
      <c r="D10" s="99">
        <v>10818.759999999998</v>
      </c>
      <c r="E10" s="99"/>
      <c r="F10" s="99">
        <v>0</v>
      </c>
      <c r="G10" s="99">
        <v>0</v>
      </c>
      <c r="H10" s="103">
        <v>10299.498099999999</v>
      </c>
      <c r="I10" s="99">
        <v>0</v>
      </c>
      <c r="J10" s="99">
        <v>0</v>
      </c>
      <c r="K10" s="99">
        <v>0</v>
      </c>
      <c r="L10" s="99">
        <v>0</v>
      </c>
      <c r="M10" s="99">
        <v>0</v>
      </c>
      <c r="N10" s="99">
        <v>0</v>
      </c>
      <c r="O10" s="99">
        <v>0</v>
      </c>
      <c r="P10" s="99"/>
      <c r="Q10" s="100">
        <v>21.2</v>
      </c>
      <c r="R10" s="99">
        <v>21.98</v>
      </c>
      <c r="S10" s="99">
        <v>0</v>
      </c>
      <c r="T10" s="99">
        <v>0</v>
      </c>
      <c r="U10" s="99">
        <v>34.450000000000003</v>
      </c>
      <c r="V10" s="99">
        <v>5</v>
      </c>
      <c r="W10" s="99">
        <v>11.360000000000001</v>
      </c>
      <c r="X10" s="99">
        <v>50</v>
      </c>
      <c r="Y10" s="99"/>
      <c r="Z10" s="100">
        <v>169.1</v>
      </c>
      <c r="AA10" s="100">
        <v>64.5</v>
      </c>
      <c r="AB10" s="100">
        <v>7.9999999999999988E-2</v>
      </c>
      <c r="AC10" s="100">
        <v>0</v>
      </c>
      <c r="AD10" s="100">
        <v>6.38</v>
      </c>
      <c r="AE10" s="100">
        <v>0.12189999999999999</v>
      </c>
      <c r="AF10" s="100">
        <v>0.79999999999999993</v>
      </c>
      <c r="AG10" s="100">
        <v>0.85</v>
      </c>
      <c r="AH10" s="100">
        <v>0</v>
      </c>
      <c r="AI10" s="100">
        <v>0</v>
      </c>
      <c r="AJ10" s="100">
        <v>0</v>
      </c>
      <c r="AK10" s="99">
        <v>0.3</v>
      </c>
      <c r="AL10" s="99">
        <v>0</v>
      </c>
      <c r="AM10" s="99">
        <v>34.190000000000005</v>
      </c>
      <c r="AN10" s="99">
        <v>22.38</v>
      </c>
      <c r="AO10" s="99">
        <v>0</v>
      </c>
      <c r="AP10" s="99">
        <v>0</v>
      </c>
      <c r="AQ10" s="99">
        <v>0</v>
      </c>
      <c r="AR10" s="99">
        <v>0</v>
      </c>
      <c r="AS10" s="99">
        <v>0</v>
      </c>
      <c r="AT10" s="99">
        <v>3</v>
      </c>
      <c r="AU10" s="99">
        <v>72.670000000000016</v>
      </c>
      <c r="AV10" s="99">
        <v>0.89999999999999991</v>
      </c>
      <c r="AW10" s="99">
        <v>0</v>
      </c>
      <c r="AX10" s="99">
        <v>0</v>
      </c>
      <c r="AY10" s="99">
        <v>0</v>
      </c>
      <c r="AZ10" s="99">
        <v>0</v>
      </c>
      <c r="BA10" s="100">
        <v>0</v>
      </c>
      <c r="BB10" s="99">
        <v>0</v>
      </c>
      <c r="BC10" s="99">
        <v>519.26189999999997</v>
      </c>
      <c r="BD10" s="99">
        <v>10299.498099999999</v>
      </c>
      <c r="BE10" s="89">
        <v>10299.498099999999</v>
      </c>
      <c r="BF10" s="89">
        <v>0</v>
      </c>
    </row>
    <row r="11" spans="1:71" ht="20.399999999999999" x14ac:dyDescent="0.3">
      <c r="A11" s="101" t="s">
        <v>49</v>
      </c>
      <c r="B11" s="102" t="s">
        <v>50</v>
      </c>
      <c r="C11" s="101" t="s">
        <v>51</v>
      </c>
      <c r="D11" s="99">
        <v>4040.0600000000004</v>
      </c>
      <c r="E11" s="99"/>
      <c r="F11" s="99">
        <v>0</v>
      </c>
      <c r="G11" s="99">
        <v>0</v>
      </c>
      <c r="H11" s="99">
        <v>0</v>
      </c>
      <c r="I11" s="103">
        <v>3927.1700000000005</v>
      </c>
      <c r="J11" s="99">
        <v>0</v>
      </c>
      <c r="K11" s="99">
        <v>0</v>
      </c>
      <c r="L11" s="99">
        <v>0</v>
      </c>
      <c r="M11" s="99">
        <v>0</v>
      </c>
      <c r="N11" s="99">
        <v>0</v>
      </c>
      <c r="O11" s="99">
        <v>0</v>
      </c>
      <c r="P11" s="99"/>
      <c r="Q11" s="100">
        <v>0</v>
      </c>
      <c r="R11" s="99">
        <v>0</v>
      </c>
      <c r="S11" s="99">
        <v>0</v>
      </c>
      <c r="T11" s="99">
        <v>0</v>
      </c>
      <c r="U11" s="99">
        <v>0</v>
      </c>
      <c r="V11" s="99">
        <v>1.7</v>
      </c>
      <c r="W11" s="99">
        <v>6.6</v>
      </c>
      <c r="X11" s="99">
        <v>50</v>
      </c>
      <c r="Y11" s="99"/>
      <c r="Z11" s="100">
        <v>17.2</v>
      </c>
      <c r="AA11" s="100">
        <v>8.3000000000000007</v>
      </c>
      <c r="AB11" s="100">
        <v>0.02</v>
      </c>
      <c r="AC11" s="100">
        <v>0</v>
      </c>
      <c r="AD11" s="100">
        <v>0</v>
      </c>
      <c r="AE11" s="100">
        <v>0</v>
      </c>
      <c r="AF11" s="100">
        <v>0</v>
      </c>
      <c r="AG11" s="100">
        <v>0</v>
      </c>
      <c r="AH11" s="100">
        <v>0</v>
      </c>
      <c r="AI11" s="100">
        <v>0</v>
      </c>
      <c r="AJ11" s="100">
        <v>0</v>
      </c>
      <c r="AK11" s="99">
        <v>0</v>
      </c>
      <c r="AL11" s="99">
        <v>0</v>
      </c>
      <c r="AM11" s="99">
        <v>2.4900000000000002</v>
      </c>
      <c r="AN11" s="99">
        <v>0.38</v>
      </c>
      <c r="AO11" s="99">
        <v>0</v>
      </c>
      <c r="AP11" s="99">
        <v>0</v>
      </c>
      <c r="AQ11" s="99">
        <v>0</v>
      </c>
      <c r="AR11" s="99">
        <v>0</v>
      </c>
      <c r="AS11" s="99">
        <v>10</v>
      </c>
      <c r="AT11" s="99">
        <v>0</v>
      </c>
      <c r="AU11" s="99">
        <v>16.2</v>
      </c>
      <c r="AV11" s="99">
        <v>0</v>
      </c>
      <c r="AW11" s="99">
        <v>0</v>
      </c>
      <c r="AX11" s="99">
        <v>0</v>
      </c>
      <c r="AY11" s="99">
        <v>0</v>
      </c>
      <c r="AZ11" s="99">
        <v>0</v>
      </c>
      <c r="BA11" s="100">
        <v>0</v>
      </c>
      <c r="BB11" s="99">
        <v>0</v>
      </c>
      <c r="BC11" s="99">
        <v>112.89</v>
      </c>
      <c r="BD11" s="99">
        <v>3927.1700000000005</v>
      </c>
      <c r="BE11" s="89">
        <v>3927.17</v>
      </c>
      <c r="BF11" s="89">
        <v>0</v>
      </c>
    </row>
    <row r="12" spans="1:71" ht="20.399999999999999" x14ac:dyDescent="0.3">
      <c r="A12" s="101" t="s">
        <v>52</v>
      </c>
      <c r="B12" s="102" t="s">
        <v>53</v>
      </c>
      <c r="C12" s="101" t="s">
        <v>54</v>
      </c>
      <c r="D12" s="99">
        <v>376.75</v>
      </c>
      <c r="E12" s="99"/>
      <c r="F12" s="99">
        <v>0</v>
      </c>
      <c r="G12" s="99">
        <v>0</v>
      </c>
      <c r="H12" s="99">
        <v>0</v>
      </c>
      <c r="I12" s="99">
        <v>0</v>
      </c>
      <c r="J12" s="103">
        <v>376.57</v>
      </c>
      <c r="K12" s="99">
        <v>0</v>
      </c>
      <c r="L12" s="99">
        <v>0</v>
      </c>
      <c r="M12" s="99">
        <v>0</v>
      </c>
      <c r="N12" s="99">
        <v>0</v>
      </c>
      <c r="O12" s="99">
        <v>0</v>
      </c>
      <c r="P12" s="99"/>
      <c r="Q12" s="100">
        <v>0</v>
      </c>
      <c r="R12" s="99">
        <v>0</v>
      </c>
      <c r="S12" s="99">
        <v>0</v>
      </c>
      <c r="T12" s="99">
        <v>0</v>
      </c>
      <c r="U12" s="99">
        <v>0</v>
      </c>
      <c r="V12" s="99">
        <v>0</v>
      </c>
      <c r="W12" s="99">
        <v>0</v>
      </c>
      <c r="X12" s="99">
        <v>0</v>
      </c>
      <c r="Y12" s="99"/>
      <c r="Z12" s="100">
        <v>0</v>
      </c>
      <c r="AA12" s="100">
        <v>0</v>
      </c>
      <c r="AB12" s="100">
        <v>0</v>
      </c>
      <c r="AC12" s="100">
        <v>0</v>
      </c>
      <c r="AD12" s="100">
        <v>0</v>
      </c>
      <c r="AE12" s="100">
        <v>0</v>
      </c>
      <c r="AF12" s="100">
        <v>0.18</v>
      </c>
      <c r="AG12" s="100">
        <v>0</v>
      </c>
      <c r="AH12" s="100">
        <v>0</v>
      </c>
      <c r="AI12" s="100">
        <v>0</v>
      </c>
      <c r="AJ12" s="100">
        <v>0</v>
      </c>
      <c r="AK12" s="99">
        <v>0</v>
      </c>
      <c r="AL12" s="99">
        <v>0</v>
      </c>
      <c r="AM12" s="99">
        <v>0</v>
      </c>
      <c r="AN12" s="99">
        <v>0</v>
      </c>
      <c r="AO12" s="99">
        <v>0</v>
      </c>
      <c r="AP12" s="99">
        <v>0</v>
      </c>
      <c r="AQ12" s="99">
        <v>0</v>
      </c>
      <c r="AR12" s="99">
        <v>0</v>
      </c>
      <c r="AS12" s="99">
        <v>0</v>
      </c>
      <c r="AT12" s="99">
        <v>0</v>
      </c>
      <c r="AU12" s="99">
        <v>0</v>
      </c>
      <c r="AV12" s="99">
        <v>0</v>
      </c>
      <c r="AW12" s="99">
        <v>0</v>
      </c>
      <c r="AX12" s="99">
        <v>0</v>
      </c>
      <c r="AY12" s="99">
        <v>0</v>
      </c>
      <c r="AZ12" s="99">
        <v>0</v>
      </c>
      <c r="BA12" s="100">
        <v>0</v>
      </c>
      <c r="BB12" s="99">
        <v>0</v>
      </c>
      <c r="BC12" s="99">
        <v>0.18</v>
      </c>
      <c r="BD12" s="99">
        <v>376.57</v>
      </c>
      <c r="BE12" s="89">
        <v>376.57</v>
      </c>
      <c r="BF12" s="89">
        <v>0</v>
      </c>
    </row>
    <row r="13" spans="1:71" ht="20.399999999999999" x14ac:dyDescent="0.3">
      <c r="A13" s="101" t="s">
        <v>55</v>
      </c>
      <c r="B13" s="102" t="s">
        <v>56</v>
      </c>
      <c r="C13" s="101" t="s">
        <v>57</v>
      </c>
      <c r="D13" s="99">
        <v>0</v>
      </c>
      <c r="E13" s="99"/>
      <c r="F13" s="99">
        <v>0</v>
      </c>
      <c r="G13" s="99">
        <v>0</v>
      </c>
      <c r="H13" s="99">
        <v>0</v>
      </c>
      <c r="I13" s="99">
        <v>0</v>
      </c>
      <c r="J13" s="99">
        <v>0</v>
      </c>
      <c r="K13" s="103">
        <v>0</v>
      </c>
      <c r="L13" s="99">
        <v>0</v>
      </c>
      <c r="M13" s="99">
        <v>0</v>
      </c>
      <c r="N13" s="99">
        <v>0</v>
      </c>
      <c r="O13" s="99">
        <v>0</v>
      </c>
      <c r="P13" s="99"/>
      <c r="Q13" s="100">
        <v>0</v>
      </c>
      <c r="R13" s="99">
        <v>0</v>
      </c>
      <c r="S13" s="99">
        <v>0</v>
      </c>
      <c r="T13" s="99">
        <v>0</v>
      </c>
      <c r="U13" s="99">
        <v>0</v>
      </c>
      <c r="V13" s="99">
        <v>0</v>
      </c>
      <c r="W13" s="99">
        <v>0</v>
      </c>
      <c r="X13" s="99">
        <v>0</v>
      </c>
      <c r="Y13" s="99"/>
      <c r="Z13" s="100">
        <v>0</v>
      </c>
      <c r="AA13" s="100">
        <v>0</v>
      </c>
      <c r="AB13" s="100">
        <v>0</v>
      </c>
      <c r="AC13" s="100">
        <v>0</v>
      </c>
      <c r="AD13" s="100">
        <v>0</v>
      </c>
      <c r="AE13" s="100">
        <v>0</v>
      </c>
      <c r="AF13" s="100">
        <v>0</v>
      </c>
      <c r="AG13" s="100">
        <v>0</v>
      </c>
      <c r="AH13" s="100">
        <v>0</v>
      </c>
      <c r="AI13" s="100">
        <v>0</v>
      </c>
      <c r="AJ13" s="100">
        <v>0</v>
      </c>
      <c r="AK13" s="99">
        <v>0</v>
      </c>
      <c r="AL13" s="99">
        <v>0</v>
      </c>
      <c r="AM13" s="99">
        <v>0</v>
      </c>
      <c r="AN13" s="99">
        <v>0</v>
      </c>
      <c r="AO13" s="99">
        <v>0</v>
      </c>
      <c r="AP13" s="99">
        <v>0</v>
      </c>
      <c r="AQ13" s="99">
        <v>0</v>
      </c>
      <c r="AR13" s="99">
        <v>0</v>
      </c>
      <c r="AS13" s="99">
        <v>0</v>
      </c>
      <c r="AT13" s="99">
        <v>0</v>
      </c>
      <c r="AU13" s="99">
        <v>0</v>
      </c>
      <c r="AV13" s="99">
        <v>0</v>
      </c>
      <c r="AW13" s="99">
        <v>0</v>
      </c>
      <c r="AX13" s="99">
        <v>0</v>
      </c>
      <c r="AY13" s="99">
        <v>0</v>
      </c>
      <c r="AZ13" s="99">
        <v>0</v>
      </c>
      <c r="BA13" s="100">
        <v>0</v>
      </c>
      <c r="BB13" s="99">
        <v>0</v>
      </c>
      <c r="BC13" s="99">
        <v>0</v>
      </c>
      <c r="BD13" s="99">
        <v>0</v>
      </c>
      <c r="BE13" s="89">
        <v>0</v>
      </c>
      <c r="BF13" s="89">
        <v>0</v>
      </c>
    </row>
    <row r="14" spans="1:71" ht="20.399999999999999" x14ac:dyDescent="0.3">
      <c r="A14" s="101" t="s">
        <v>58</v>
      </c>
      <c r="B14" s="102" t="s">
        <v>59</v>
      </c>
      <c r="C14" s="101" t="s">
        <v>60</v>
      </c>
      <c r="D14" s="99">
        <v>13287.750000000002</v>
      </c>
      <c r="E14" s="99"/>
      <c r="F14" s="99">
        <v>0</v>
      </c>
      <c r="G14" s="99">
        <v>0</v>
      </c>
      <c r="H14" s="99">
        <v>0</v>
      </c>
      <c r="I14" s="99">
        <v>0</v>
      </c>
      <c r="J14" s="99">
        <v>0</v>
      </c>
      <c r="K14" s="99">
        <v>0</v>
      </c>
      <c r="L14" s="103">
        <v>12650.29</v>
      </c>
      <c r="M14" s="99">
        <v>0</v>
      </c>
      <c r="N14" s="99">
        <v>0</v>
      </c>
      <c r="O14" s="99">
        <v>0</v>
      </c>
      <c r="P14" s="99"/>
      <c r="Q14" s="100">
        <v>38</v>
      </c>
      <c r="R14" s="99">
        <v>0.19</v>
      </c>
      <c r="S14" s="99">
        <v>0</v>
      </c>
      <c r="T14" s="99">
        <v>0</v>
      </c>
      <c r="U14" s="99">
        <v>0</v>
      </c>
      <c r="V14" s="99">
        <v>192.79000000000002</v>
      </c>
      <c r="W14" s="99">
        <v>0.2</v>
      </c>
      <c r="X14" s="99">
        <v>100</v>
      </c>
      <c r="Y14" s="99"/>
      <c r="Z14" s="100">
        <v>90.990000000000009</v>
      </c>
      <c r="AA14" s="100">
        <v>2</v>
      </c>
      <c r="AB14" s="100">
        <v>40</v>
      </c>
      <c r="AC14" s="100">
        <v>0</v>
      </c>
      <c r="AD14" s="100">
        <v>0</v>
      </c>
      <c r="AE14" s="100">
        <v>0</v>
      </c>
      <c r="AF14" s="100">
        <v>0</v>
      </c>
      <c r="AG14" s="100">
        <v>0</v>
      </c>
      <c r="AH14" s="100">
        <v>0</v>
      </c>
      <c r="AI14" s="100">
        <v>0</v>
      </c>
      <c r="AJ14" s="100">
        <v>0</v>
      </c>
      <c r="AK14" s="99">
        <v>0</v>
      </c>
      <c r="AL14" s="99">
        <v>0</v>
      </c>
      <c r="AM14" s="99">
        <v>46.329999999999991</v>
      </c>
      <c r="AN14" s="99">
        <v>7.01</v>
      </c>
      <c r="AO14" s="99">
        <v>0</v>
      </c>
      <c r="AP14" s="99">
        <v>0</v>
      </c>
      <c r="AQ14" s="99">
        <v>0</v>
      </c>
      <c r="AR14" s="99">
        <v>0</v>
      </c>
      <c r="AS14" s="99">
        <v>15</v>
      </c>
      <c r="AT14" s="99">
        <v>0</v>
      </c>
      <c r="AU14" s="99">
        <v>104.94999999999999</v>
      </c>
      <c r="AV14" s="99">
        <v>0</v>
      </c>
      <c r="AW14" s="99">
        <v>0</v>
      </c>
      <c r="AX14" s="99">
        <v>0</v>
      </c>
      <c r="AY14" s="99">
        <v>0</v>
      </c>
      <c r="AZ14" s="99">
        <v>0</v>
      </c>
      <c r="BA14" s="100">
        <v>0</v>
      </c>
      <c r="BB14" s="99">
        <v>0</v>
      </c>
      <c r="BC14" s="99">
        <v>637.46</v>
      </c>
      <c r="BD14" s="99">
        <v>12650.29</v>
      </c>
      <c r="BE14" s="89">
        <v>12650.29</v>
      </c>
      <c r="BF14" s="89">
        <v>0</v>
      </c>
    </row>
    <row r="15" spans="1:71" ht="20.399999999999999" x14ac:dyDescent="0.3">
      <c r="A15" s="101" t="s">
        <v>63</v>
      </c>
      <c r="B15" s="102" t="s">
        <v>64</v>
      </c>
      <c r="C15" s="101" t="s">
        <v>65</v>
      </c>
      <c r="D15" s="99">
        <v>486.88</v>
      </c>
      <c r="E15" s="99"/>
      <c r="F15" s="99">
        <v>0</v>
      </c>
      <c r="G15" s="99">
        <v>0</v>
      </c>
      <c r="H15" s="99">
        <v>0</v>
      </c>
      <c r="I15" s="99">
        <v>0</v>
      </c>
      <c r="J15" s="99">
        <v>0</v>
      </c>
      <c r="K15" s="99">
        <v>0</v>
      </c>
      <c r="L15" s="99">
        <v>0</v>
      </c>
      <c r="M15" s="103">
        <v>483.38</v>
      </c>
      <c r="N15" s="99">
        <v>0</v>
      </c>
      <c r="O15" s="99">
        <v>0</v>
      </c>
      <c r="P15" s="99"/>
      <c r="Q15" s="100">
        <v>0</v>
      </c>
      <c r="R15" s="99">
        <v>0</v>
      </c>
      <c r="S15" s="99">
        <v>0</v>
      </c>
      <c r="T15" s="99">
        <v>0</v>
      </c>
      <c r="U15" s="99">
        <v>0</v>
      </c>
      <c r="V15" s="99">
        <v>0</v>
      </c>
      <c r="W15" s="99">
        <v>0</v>
      </c>
      <c r="X15" s="99">
        <v>0</v>
      </c>
      <c r="Y15" s="99"/>
      <c r="Z15" s="100">
        <v>3.5</v>
      </c>
      <c r="AA15" s="100">
        <v>0</v>
      </c>
      <c r="AB15" s="100">
        <v>0</v>
      </c>
      <c r="AC15" s="100">
        <v>0</v>
      </c>
      <c r="AD15" s="100">
        <v>0</v>
      </c>
      <c r="AE15" s="100">
        <v>0</v>
      </c>
      <c r="AF15" s="100">
        <v>0</v>
      </c>
      <c r="AG15" s="100">
        <v>0</v>
      </c>
      <c r="AH15" s="100">
        <v>0</v>
      </c>
      <c r="AI15" s="100">
        <v>0</v>
      </c>
      <c r="AJ15" s="100">
        <v>0</v>
      </c>
      <c r="AK15" s="99">
        <v>0</v>
      </c>
      <c r="AL15" s="99">
        <v>0</v>
      </c>
      <c r="AM15" s="99">
        <v>0</v>
      </c>
      <c r="AN15" s="99">
        <v>0</v>
      </c>
      <c r="AO15" s="99">
        <v>0</v>
      </c>
      <c r="AP15" s="99">
        <v>0</v>
      </c>
      <c r="AQ15" s="99">
        <v>0</v>
      </c>
      <c r="AR15" s="99">
        <v>0</v>
      </c>
      <c r="AS15" s="99">
        <v>0</v>
      </c>
      <c r="AT15" s="99">
        <v>0</v>
      </c>
      <c r="AU15" s="99">
        <v>0</v>
      </c>
      <c r="AV15" s="99">
        <v>0</v>
      </c>
      <c r="AW15" s="99">
        <v>0</v>
      </c>
      <c r="AX15" s="99">
        <v>0</v>
      </c>
      <c r="AY15" s="99">
        <v>0</v>
      </c>
      <c r="AZ15" s="99">
        <v>0</v>
      </c>
      <c r="BA15" s="100">
        <v>0</v>
      </c>
      <c r="BB15" s="99">
        <v>0</v>
      </c>
      <c r="BC15" s="99">
        <v>3.5</v>
      </c>
      <c r="BD15" s="99">
        <v>483.38</v>
      </c>
      <c r="BE15" s="89">
        <v>483.38</v>
      </c>
      <c r="BF15" s="89">
        <v>0</v>
      </c>
    </row>
    <row r="16" spans="1:71" x14ac:dyDescent="0.3">
      <c r="A16" s="101" t="s">
        <v>66</v>
      </c>
      <c r="B16" s="102" t="s">
        <v>67</v>
      </c>
      <c r="C16" s="101" t="s">
        <v>68</v>
      </c>
      <c r="D16" s="99">
        <v>0</v>
      </c>
      <c r="E16" s="99"/>
      <c r="F16" s="99">
        <v>0</v>
      </c>
      <c r="G16" s="99">
        <v>0</v>
      </c>
      <c r="H16" s="99">
        <v>0</v>
      </c>
      <c r="I16" s="99">
        <v>0</v>
      </c>
      <c r="J16" s="99">
        <v>0</v>
      </c>
      <c r="K16" s="99">
        <v>0</v>
      </c>
      <c r="L16" s="99">
        <v>0</v>
      </c>
      <c r="M16" s="99">
        <v>0</v>
      </c>
      <c r="N16" s="103">
        <v>0</v>
      </c>
      <c r="O16" s="99">
        <v>0</v>
      </c>
      <c r="P16" s="99"/>
      <c r="Q16" s="100">
        <v>0</v>
      </c>
      <c r="R16" s="99">
        <v>0</v>
      </c>
      <c r="S16" s="99">
        <v>0</v>
      </c>
      <c r="T16" s="99">
        <v>0</v>
      </c>
      <c r="U16" s="99">
        <v>0</v>
      </c>
      <c r="V16" s="99">
        <v>0</v>
      </c>
      <c r="W16" s="99">
        <v>0</v>
      </c>
      <c r="X16" s="99">
        <v>0</v>
      </c>
      <c r="Y16" s="99"/>
      <c r="Z16" s="100">
        <v>0</v>
      </c>
      <c r="AA16" s="100">
        <v>0</v>
      </c>
      <c r="AB16" s="100">
        <v>0</v>
      </c>
      <c r="AC16" s="100">
        <v>0</v>
      </c>
      <c r="AD16" s="100">
        <v>0</v>
      </c>
      <c r="AE16" s="100">
        <v>0</v>
      </c>
      <c r="AF16" s="100">
        <v>0</v>
      </c>
      <c r="AG16" s="100">
        <v>0</v>
      </c>
      <c r="AH16" s="100">
        <v>0</v>
      </c>
      <c r="AI16" s="100">
        <v>0</v>
      </c>
      <c r="AJ16" s="100">
        <v>0</v>
      </c>
      <c r="AK16" s="99">
        <v>0</v>
      </c>
      <c r="AL16" s="99">
        <v>0</v>
      </c>
      <c r="AM16" s="99">
        <v>0</v>
      </c>
      <c r="AN16" s="99">
        <v>0</v>
      </c>
      <c r="AO16" s="99">
        <v>0</v>
      </c>
      <c r="AP16" s="99">
        <v>0</v>
      </c>
      <c r="AQ16" s="99">
        <v>0</v>
      </c>
      <c r="AR16" s="99">
        <v>0</v>
      </c>
      <c r="AS16" s="99">
        <v>0</v>
      </c>
      <c r="AT16" s="99">
        <v>0</v>
      </c>
      <c r="AU16" s="99">
        <v>0</v>
      </c>
      <c r="AV16" s="99">
        <v>0</v>
      </c>
      <c r="AW16" s="99">
        <v>0</v>
      </c>
      <c r="AX16" s="99">
        <v>0</v>
      </c>
      <c r="AY16" s="99">
        <v>0</v>
      </c>
      <c r="AZ16" s="99">
        <v>0</v>
      </c>
      <c r="BA16" s="100">
        <v>0</v>
      </c>
      <c r="BB16" s="99">
        <v>0</v>
      </c>
      <c r="BC16" s="99">
        <v>0</v>
      </c>
      <c r="BD16" s="99">
        <v>0</v>
      </c>
      <c r="BE16" s="89">
        <v>0</v>
      </c>
      <c r="BF16" s="89">
        <v>0</v>
      </c>
    </row>
    <row r="17" spans="1:71" ht="20.399999999999999" x14ac:dyDescent="0.3">
      <c r="A17" s="101" t="s">
        <v>69</v>
      </c>
      <c r="B17" s="102" t="s">
        <v>70</v>
      </c>
      <c r="C17" s="101" t="s">
        <v>71</v>
      </c>
      <c r="D17" s="99">
        <v>155.93</v>
      </c>
      <c r="E17" s="99"/>
      <c r="F17" s="99">
        <v>0</v>
      </c>
      <c r="G17" s="99">
        <v>0</v>
      </c>
      <c r="H17" s="99">
        <v>0</v>
      </c>
      <c r="I17" s="99">
        <v>0</v>
      </c>
      <c r="J17" s="99">
        <v>0</v>
      </c>
      <c r="K17" s="99">
        <v>0</v>
      </c>
      <c r="L17" s="99">
        <v>0</v>
      </c>
      <c r="M17" s="99">
        <v>0</v>
      </c>
      <c r="N17" s="99">
        <v>0</v>
      </c>
      <c r="O17" s="103">
        <v>155.93</v>
      </c>
      <c r="P17" s="99"/>
      <c r="Q17" s="100">
        <v>0</v>
      </c>
      <c r="R17" s="99">
        <v>0</v>
      </c>
      <c r="S17" s="99">
        <v>0</v>
      </c>
      <c r="T17" s="99">
        <v>0</v>
      </c>
      <c r="U17" s="99">
        <v>0</v>
      </c>
      <c r="V17" s="99">
        <v>0</v>
      </c>
      <c r="W17" s="99">
        <v>0</v>
      </c>
      <c r="X17" s="99">
        <v>0</v>
      </c>
      <c r="Y17" s="99"/>
      <c r="Z17" s="100">
        <v>0</v>
      </c>
      <c r="AA17" s="100">
        <v>0</v>
      </c>
      <c r="AB17" s="100">
        <v>0</v>
      </c>
      <c r="AC17" s="100">
        <v>0</v>
      </c>
      <c r="AD17" s="100">
        <v>0</v>
      </c>
      <c r="AE17" s="100">
        <v>0</v>
      </c>
      <c r="AF17" s="100">
        <v>0</v>
      </c>
      <c r="AG17" s="100">
        <v>0</v>
      </c>
      <c r="AH17" s="100">
        <v>0</v>
      </c>
      <c r="AI17" s="100">
        <v>0</v>
      </c>
      <c r="AJ17" s="100">
        <v>0</v>
      </c>
      <c r="AK17" s="99">
        <v>0</v>
      </c>
      <c r="AL17" s="99">
        <v>0</v>
      </c>
      <c r="AM17" s="99">
        <v>0</v>
      </c>
      <c r="AN17" s="99">
        <v>0</v>
      </c>
      <c r="AO17" s="99">
        <v>0</v>
      </c>
      <c r="AP17" s="99">
        <v>0</v>
      </c>
      <c r="AQ17" s="99">
        <v>0</v>
      </c>
      <c r="AR17" s="99">
        <v>0</v>
      </c>
      <c r="AS17" s="99">
        <v>0</v>
      </c>
      <c r="AT17" s="99">
        <v>0</v>
      </c>
      <c r="AU17" s="99">
        <v>0</v>
      </c>
      <c r="AV17" s="99">
        <v>0</v>
      </c>
      <c r="AW17" s="99">
        <v>0</v>
      </c>
      <c r="AX17" s="99">
        <v>0</v>
      </c>
      <c r="AY17" s="99">
        <v>0</v>
      </c>
      <c r="AZ17" s="99">
        <v>0</v>
      </c>
      <c r="BA17" s="100">
        <v>0</v>
      </c>
      <c r="BB17" s="99">
        <v>0</v>
      </c>
      <c r="BC17" s="99">
        <v>0</v>
      </c>
      <c r="BD17" s="99">
        <v>155.93</v>
      </c>
      <c r="BE17" s="89">
        <v>155.93</v>
      </c>
      <c r="BF17" s="89">
        <v>0</v>
      </c>
    </row>
    <row r="18" spans="1:71" s="107" customFormat="1" ht="20.399999999999999" hidden="1" x14ac:dyDescent="0.3">
      <c r="A18" s="104">
        <v>2</v>
      </c>
      <c r="B18" s="105" t="s">
        <v>72</v>
      </c>
      <c r="C18" s="104" t="s">
        <v>73</v>
      </c>
      <c r="D18" s="103"/>
      <c r="E18" s="103"/>
      <c r="F18" s="103"/>
      <c r="G18" s="103"/>
      <c r="H18" s="103"/>
      <c r="I18" s="103"/>
      <c r="J18" s="103"/>
      <c r="K18" s="103"/>
      <c r="L18" s="103"/>
      <c r="M18" s="103"/>
      <c r="N18" s="103"/>
      <c r="O18" s="103"/>
      <c r="P18" s="103"/>
      <c r="Q18" s="100"/>
      <c r="R18" s="103"/>
      <c r="S18" s="103"/>
      <c r="T18" s="103"/>
      <c r="U18" s="103"/>
      <c r="V18" s="103"/>
      <c r="W18" s="103"/>
      <c r="X18" s="103"/>
      <c r="Y18" s="103"/>
      <c r="Z18" s="100"/>
      <c r="AA18" s="100"/>
      <c r="AB18" s="100"/>
      <c r="AC18" s="100"/>
      <c r="AD18" s="100"/>
      <c r="AE18" s="100"/>
      <c r="AF18" s="100"/>
      <c r="AG18" s="100"/>
      <c r="AH18" s="100"/>
      <c r="AI18" s="100"/>
      <c r="AJ18" s="100"/>
      <c r="AK18" s="103"/>
      <c r="AL18" s="103"/>
      <c r="AM18" s="103"/>
      <c r="AN18" s="103"/>
      <c r="AO18" s="103"/>
      <c r="AP18" s="103"/>
      <c r="AQ18" s="103"/>
      <c r="AR18" s="103"/>
      <c r="AS18" s="103"/>
      <c r="AT18" s="103"/>
      <c r="AU18" s="103"/>
      <c r="AV18" s="103"/>
      <c r="AW18" s="103"/>
      <c r="AX18" s="103"/>
      <c r="AY18" s="103"/>
      <c r="AZ18" s="103"/>
      <c r="BA18" s="100"/>
      <c r="BB18" s="103"/>
      <c r="BC18" s="103">
        <v>0</v>
      </c>
      <c r="BD18" s="103">
        <v>0</v>
      </c>
      <c r="BE18" s="106">
        <v>7223.0709799999986</v>
      </c>
      <c r="BF18" s="106">
        <v>-7223.0709799999986</v>
      </c>
      <c r="BG18" s="106"/>
      <c r="BH18" s="106"/>
      <c r="BI18" s="106"/>
      <c r="BJ18" s="106"/>
      <c r="BK18" s="106"/>
      <c r="BL18" s="106"/>
      <c r="BM18" s="106"/>
      <c r="BN18" s="106"/>
      <c r="BO18" s="106"/>
      <c r="BP18" s="106"/>
      <c r="BQ18" s="106"/>
      <c r="BR18" s="106"/>
      <c r="BS18" s="106"/>
    </row>
    <row r="19" spans="1:71" x14ac:dyDescent="0.3">
      <c r="A19" s="101" t="s">
        <v>74</v>
      </c>
      <c r="B19" s="102" t="s">
        <v>75</v>
      </c>
      <c r="C19" s="101" t="s">
        <v>76</v>
      </c>
      <c r="D19" s="100">
        <v>28.440000000000005</v>
      </c>
      <c r="E19" s="100"/>
      <c r="F19" s="100">
        <v>0</v>
      </c>
      <c r="G19" s="100">
        <v>0</v>
      </c>
      <c r="H19" s="100">
        <v>0</v>
      </c>
      <c r="I19" s="100">
        <v>0</v>
      </c>
      <c r="J19" s="100">
        <v>0</v>
      </c>
      <c r="K19" s="100">
        <v>0</v>
      </c>
      <c r="L19" s="100">
        <v>0</v>
      </c>
      <c r="M19" s="100">
        <v>0</v>
      </c>
      <c r="N19" s="100">
        <v>0</v>
      </c>
      <c r="O19" s="100">
        <v>0</v>
      </c>
      <c r="P19" s="100"/>
      <c r="Q19" s="103">
        <v>28.440000000000005</v>
      </c>
      <c r="R19" s="100">
        <v>0</v>
      </c>
      <c r="S19" s="100">
        <v>0</v>
      </c>
      <c r="T19" s="100">
        <v>0</v>
      </c>
      <c r="U19" s="100">
        <v>0</v>
      </c>
      <c r="V19" s="100">
        <v>0</v>
      </c>
      <c r="W19" s="100">
        <v>0</v>
      </c>
      <c r="X19" s="100">
        <v>0</v>
      </c>
      <c r="Y19" s="100"/>
      <c r="Z19" s="100">
        <v>0</v>
      </c>
      <c r="AA19" s="100">
        <v>0</v>
      </c>
      <c r="AB19" s="100">
        <v>0</v>
      </c>
      <c r="AC19" s="100">
        <v>0</v>
      </c>
      <c r="AD19" s="100">
        <v>0</v>
      </c>
      <c r="AE19" s="100">
        <v>0</v>
      </c>
      <c r="AF19" s="100">
        <v>0</v>
      </c>
      <c r="AG19" s="100">
        <v>0</v>
      </c>
      <c r="AH19" s="100">
        <v>0</v>
      </c>
      <c r="AI19" s="100">
        <v>0</v>
      </c>
      <c r="AJ19" s="100">
        <v>0</v>
      </c>
      <c r="AK19" s="100">
        <v>0</v>
      </c>
      <c r="AL19" s="100">
        <v>0</v>
      </c>
      <c r="AM19" s="100">
        <v>0</v>
      </c>
      <c r="AN19" s="100">
        <v>0</v>
      </c>
      <c r="AO19" s="100">
        <v>0</v>
      </c>
      <c r="AP19" s="100">
        <v>0</v>
      </c>
      <c r="AQ19" s="100">
        <v>0</v>
      </c>
      <c r="AR19" s="100">
        <v>0</v>
      </c>
      <c r="AS19" s="100">
        <v>0</v>
      </c>
      <c r="AT19" s="100">
        <v>0</v>
      </c>
      <c r="AU19" s="100">
        <v>0</v>
      </c>
      <c r="AV19" s="100">
        <v>0</v>
      </c>
      <c r="AW19" s="100">
        <v>0</v>
      </c>
      <c r="AX19" s="100">
        <v>0</v>
      </c>
      <c r="AY19" s="100">
        <v>0</v>
      </c>
      <c r="AZ19" s="100">
        <v>0</v>
      </c>
      <c r="BA19" s="100">
        <v>0</v>
      </c>
      <c r="BB19" s="100">
        <v>0</v>
      </c>
      <c r="BC19" s="100">
        <v>0</v>
      </c>
      <c r="BD19" s="100">
        <v>87.640000000000015</v>
      </c>
      <c r="BE19" s="90">
        <v>87.64</v>
      </c>
      <c r="BF19" s="90">
        <v>0</v>
      </c>
      <c r="BG19" s="90"/>
      <c r="BH19" s="90"/>
      <c r="BI19" s="90"/>
      <c r="BJ19" s="90"/>
      <c r="BK19" s="90"/>
      <c r="BL19" s="90"/>
      <c r="BM19" s="90"/>
      <c r="BN19" s="90"/>
      <c r="BO19" s="90"/>
      <c r="BP19" s="90"/>
      <c r="BQ19" s="90"/>
      <c r="BR19" s="90"/>
      <c r="BS19" s="90"/>
    </row>
    <row r="20" spans="1:71" x14ac:dyDescent="0.3">
      <c r="A20" s="101" t="s">
        <v>77</v>
      </c>
      <c r="B20" s="102" t="s">
        <v>78</v>
      </c>
      <c r="C20" s="101" t="s">
        <v>79</v>
      </c>
      <c r="D20" s="99">
        <v>2.5499999999999998</v>
      </c>
      <c r="E20" s="99"/>
      <c r="F20" s="99">
        <v>0</v>
      </c>
      <c r="G20" s="99">
        <v>0</v>
      </c>
      <c r="H20" s="99">
        <v>0</v>
      </c>
      <c r="I20" s="99">
        <v>0</v>
      </c>
      <c r="J20" s="99">
        <v>0</v>
      </c>
      <c r="K20" s="99">
        <v>0</v>
      </c>
      <c r="L20" s="99">
        <v>0</v>
      </c>
      <c r="M20" s="99">
        <v>0</v>
      </c>
      <c r="N20" s="99">
        <v>0</v>
      </c>
      <c r="O20" s="99">
        <v>0</v>
      </c>
      <c r="P20" s="99"/>
      <c r="Q20" s="100">
        <v>0</v>
      </c>
      <c r="R20" s="103">
        <v>2.5499999999999998</v>
      </c>
      <c r="S20" s="99">
        <v>0</v>
      </c>
      <c r="T20" s="99">
        <v>0</v>
      </c>
      <c r="U20" s="99">
        <v>0</v>
      </c>
      <c r="V20" s="99">
        <v>0</v>
      </c>
      <c r="W20" s="99">
        <v>0</v>
      </c>
      <c r="X20" s="99">
        <v>0</v>
      </c>
      <c r="Y20" s="99"/>
      <c r="Z20" s="100">
        <v>0</v>
      </c>
      <c r="AA20" s="100">
        <v>0</v>
      </c>
      <c r="AB20" s="100">
        <v>0</v>
      </c>
      <c r="AC20" s="100">
        <v>0</v>
      </c>
      <c r="AD20" s="100">
        <v>0</v>
      </c>
      <c r="AE20" s="100">
        <v>0</v>
      </c>
      <c r="AF20" s="100">
        <v>0</v>
      </c>
      <c r="AG20" s="100">
        <v>0</v>
      </c>
      <c r="AH20" s="100">
        <v>0</v>
      </c>
      <c r="AI20" s="100">
        <v>0</v>
      </c>
      <c r="AJ20" s="100">
        <v>0</v>
      </c>
      <c r="AK20" s="99">
        <v>0</v>
      </c>
      <c r="AL20" s="99">
        <v>0</v>
      </c>
      <c r="AM20" s="99">
        <v>0</v>
      </c>
      <c r="AN20" s="99">
        <v>0</v>
      </c>
      <c r="AO20" s="99">
        <v>0</v>
      </c>
      <c r="AP20" s="99">
        <v>0</v>
      </c>
      <c r="AQ20" s="99">
        <v>0</v>
      </c>
      <c r="AR20" s="99">
        <v>0</v>
      </c>
      <c r="AS20" s="99">
        <v>0</v>
      </c>
      <c r="AT20" s="99">
        <v>0</v>
      </c>
      <c r="AU20" s="99">
        <v>0</v>
      </c>
      <c r="AV20" s="99">
        <v>0</v>
      </c>
      <c r="AW20" s="99">
        <v>0</v>
      </c>
      <c r="AX20" s="99">
        <v>0</v>
      </c>
      <c r="AY20" s="99">
        <v>0</v>
      </c>
      <c r="AZ20" s="99">
        <v>0</v>
      </c>
      <c r="BA20" s="100">
        <v>0</v>
      </c>
      <c r="BB20" s="99">
        <v>0</v>
      </c>
      <c r="BC20" s="99">
        <v>0</v>
      </c>
      <c r="BD20" s="99">
        <v>28</v>
      </c>
      <c r="BE20" s="89">
        <v>28</v>
      </c>
      <c r="BF20" s="89">
        <v>0</v>
      </c>
    </row>
    <row r="21" spans="1:71" ht="20.399999999999999" x14ac:dyDescent="0.3">
      <c r="A21" s="101" t="s">
        <v>80</v>
      </c>
      <c r="B21" s="102" t="s">
        <v>81</v>
      </c>
      <c r="C21" s="101" t="s">
        <v>82</v>
      </c>
      <c r="D21" s="99">
        <v>0</v>
      </c>
      <c r="E21" s="99"/>
      <c r="F21" s="99">
        <v>0</v>
      </c>
      <c r="G21" s="99">
        <v>0</v>
      </c>
      <c r="H21" s="99">
        <v>0</v>
      </c>
      <c r="I21" s="99">
        <v>0</v>
      </c>
      <c r="J21" s="99">
        <v>0</v>
      </c>
      <c r="K21" s="99">
        <v>0</v>
      </c>
      <c r="L21" s="99">
        <v>0</v>
      </c>
      <c r="M21" s="99">
        <v>0</v>
      </c>
      <c r="N21" s="99">
        <v>0</v>
      </c>
      <c r="O21" s="99">
        <v>0</v>
      </c>
      <c r="P21" s="99"/>
      <c r="Q21" s="100">
        <v>0</v>
      </c>
      <c r="R21" s="99">
        <v>0</v>
      </c>
      <c r="S21" s="103">
        <v>0</v>
      </c>
      <c r="T21" s="99">
        <v>0</v>
      </c>
      <c r="U21" s="99">
        <v>0</v>
      </c>
      <c r="V21" s="99">
        <v>0</v>
      </c>
      <c r="W21" s="99">
        <v>0</v>
      </c>
      <c r="X21" s="99">
        <v>0</v>
      </c>
      <c r="Y21" s="99"/>
      <c r="Z21" s="100">
        <v>0</v>
      </c>
      <c r="AA21" s="100">
        <v>0</v>
      </c>
      <c r="AB21" s="100">
        <v>0</v>
      </c>
      <c r="AC21" s="100">
        <v>0</v>
      </c>
      <c r="AD21" s="100">
        <v>0</v>
      </c>
      <c r="AE21" s="100">
        <v>0</v>
      </c>
      <c r="AF21" s="100">
        <v>0</v>
      </c>
      <c r="AG21" s="100">
        <v>0</v>
      </c>
      <c r="AH21" s="100">
        <v>0</v>
      </c>
      <c r="AI21" s="100">
        <v>0</v>
      </c>
      <c r="AJ21" s="100">
        <v>0</v>
      </c>
      <c r="AK21" s="99">
        <v>0</v>
      </c>
      <c r="AL21" s="99">
        <v>0</v>
      </c>
      <c r="AM21" s="99">
        <v>0</v>
      </c>
      <c r="AN21" s="99">
        <v>0</v>
      </c>
      <c r="AO21" s="99">
        <v>0</v>
      </c>
      <c r="AP21" s="99">
        <v>0</v>
      </c>
      <c r="AQ21" s="99">
        <v>0</v>
      </c>
      <c r="AR21" s="99">
        <v>0</v>
      </c>
      <c r="AS21" s="99">
        <v>0</v>
      </c>
      <c r="AT21" s="99">
        <v>0</v>
      </c>
      <c r="AU21" s="99">
        <v>0</v>
      </c>
      <c r="AV21" s="99">
        <v>0</v>
      </c>
      <c r="AW21" s="99">
        <v>0</v>
      </c>
      <c r="AX21" s="99">
        <v>0</v>
      </c>
      <c r="AY21" s="99">
        <v>0</v>
      </c>
      <c r="AZ21" s="99">
        <v>0</v>
      </c>
      <c r="BA21" s="100">
        <v>0</v>
      </c>
      <c r="BB21" s="99">
        <v>0</v>
      </c>
      <c r="BC21" s="99">
        <v>0</v>
      </c>
      <c r="BD21" s="99">
        <v>0</v>
      </c>
      <c r="BE21" s="89">
        <v>0</v>
      </c>
      <c r="BF21" s="89">
        <v>0</v>
      </c>
    </row>
    <row r="22" spans="1:71" x14ac:dyDescent="0.3">
      <c r="A22" s="101" t="s">
        <v>83</v>
      </c>
      <c r="B22" s="102" t="s">
        <v>1222</v>
      </c>
      <c r="C22" s="101" t="s">
        <v>1220</v>
      </c>
      <c r="D22" s="99"/>
      <c r="E22" s="99"/>
      <c r="F22" s="99">
        <v>0</v>
      </c>
      <c r="G22" s="99">
        <v>0</v>
      </c>
      <c r="H22" s="99">
        <v>0</v>
      </c>
      <c r="I22" s="99">
        <v>0</v>
      </c>
      <c r="J22" s="99">
        <v>0</v>
      </c>
      <c r="K22" s="99">
        <v>0</v>
      </c>
      <c r="L22" s="99">
        <v>0</v>
      </c>
      <c r="M22" s="99">
        <v>0</v>
      </c>
      <c r="N22" s="99">
        <v>0</v>
      </c>
      <c r="O22" s="99">
        <v>0</v>
      </c>
      <c r="P22" s="99"/>
      <c r="Q22" s="100">
        <v>0</v>
      </c>
      <c r="R22" s="99">
        <v>0</v>
      </c>
      <c r="S22" s="99">
        <v>0</v>
      </c>
      <c r="T22" s="103">
        <v>0</v>
      </c>
      <c r="U22" s="99">
        <v>0</v>
      </c>
      <c r="V22" s="99">
        <v>0</v>
      </c>
      <c r="W22" s="99">
        <v>0</v>
      </c>
      <c r="X22" s="99">
        <v>0</v>
      </c>
      <c r="Y22" s="99"/>
      <c r="Z22" s="100">
        <v>0</v>
      </c>
      <c r="AA22" s="100">
        <v>0</v>
      </c>
      <c r="AB22" s="100">
        <v>0</v>
      </c>
      <c r="AC22" s="100">
        <v>0</v>
      </c>
      <c r="AD22" s="100">
        <v>0</v>
      </c>
      <c r="AE22" s="100">
        <v>0</v>
      </c>
      <c r="AF22" s="100">
        <v>0</v>
      </c>
      <c r="AG22" s="100">
        <v>0</v>
      </c>
      <c r="AH22" s="100">
        <v>0</v>
      </c>
      <c r="AI22" s="100">
        <v>0</v>
      </c>
      <c r="AJ22" s="100">
        <v>0</v>
      </c>
      <c r="AK22" s="99">
        <v>0</v>
      </c>
      <c r="AL22" s="99">
        <v>0</v>
      </c>
      <c r="AM22" s="99">
        <v>0</v>
      </c>
      <c r="AN22" s="99">
        <v>0</v>
      </c>
      <c r="AO22" s="99">
        <v>0</v>
      </c>
      <c r="AP22" s="99">
        <v>0</v>
      </c>
      <c r="AQ22" s="99">
        <v>0</v>
      </c>
      <c r="AR22" s="99">
        <v>0</v>
      </c>
      <c r="AS22" s="99">
        <v>0</v>
      </c>
      <c r="AT22" s="99">
        <v>0</v>
      </c>
      <c r="AU22" s="99">
        <v>0</v>
      </c>
      <c r="AV22" s="99">
        <v>0</v>
      </c>
      <c r="AW22" s="99">
        <v>0</v>
      </c>
      <c r="AX22" s="99">
        <v>0</v>
      </c>
      <c r="AY22" s="99">
        <v>0</v>
      </c>
      <c r="AZ22" s="99">
        <v>0</v>
      </c>
      <c r="BA22" s="100">
        <v>0</v>
      </c>
      <c r="BB22" s="99">
        <v>0</v>
      </c>
      <c r="BC22" s="99">
        <v>0</v>
      </c>
      <c r="BD22" s="99">
        <v>0</v>
      </c>
      <c r="BE22" s="89" t="e">
        <v>#N/A</v>
      </c>
      <c r="BF22" s="89" t="e">
        <v>#N/A</v>
      </c>
    </row>
    <row r="23" spans="1:71" ht="20.399999999999999" x14ac:dyDescent="0.3">
      <c r="A23" s="101" t="s">
        <v>86</v>
      </c>
      <c r="B23" s="102" t="s">
        <v>84</v>
      </c>
      <c r="C23" s="101" t="s">
        <v>85</v>
      </c>
      <c r="D23" s="99">
        <v>6.6</v>
      </c>
      <c r="E23" s="99"/>
      <c r="F23" s="99">
        <v>0</v>
      </c>
      <c r="G23" s="99">
        <v>0</v>
      </c>
      <c r="H23" s="99">
        <v>0</v>
      </c>
      <c r="I23" s="99">
        <v>0</v>
      </c>
      <c r="J23" s="99">
        <v>0</v>
      </c>
      <c r="K23" s="99">
        <v>0</v>
      </c>
      <c r="L23" s="99">
        <v>0</v>
      </c>
      <c r="M23" s="99">
        <v>0</v>
      </c>
      <c r="N23" s="99">
        <v>0</v>
      </c>
      <c r="O23" s="99">
        <v>0</v>
      </c>
      <c r="P23" s="99"/>
      <c r="Q23" s="100">
        <v>0</v>
      </c>
      <c r="R23" s="99">
        <v>0</v>
      </c>
      <c r="S23" s="99">
        <v>0</v>
      </c>
      <c r="T23" s="99">
        <v>0</v>
      </c>
      <c r="U23" s="103">
        <v>6.6</v>
      </c>
      <c r="V23" s="99">
        <v>0</v>
      </c>
      <c r="W23" s="99">
        <v>0</v>
      </c>
      <c r="X23" s="99">
        <v>0</v>
      </c>
      <c r="Y23" s="99"/>
      <c r="Z23" s="100">
        <v>0</v>
      </c>
      <c r="AA23" s="100">
        <v>0</v>
      </c>
      <c r="AB23" s="100">
        <v>0</v>
      </c>
      <c r="AC23" s="100">
        <v>0</v>
      </c>
      <c r="AD23" s="100">
        <v>0</v>
      </c>
      <c r="AE23" s="100">
        <v>0</v>
      </c>
      <c r="AF23" s="100">
        <v>0</v>
      </c>
      <c r="AG23" s="100">
        <v>0</v>
      </c>
      <c r="AH23" s="100">
        <v>0</v>
      </c>
      <c r="AI23" s="100">
        <v>0</v>
      </c>
      <c r="AJ23" s="100">
        <v>0</v>
      </c>
      <c r="AK23" s="99">
        <v>0</v>
      </c>
      <c r="AL23" s="99">
        <v>0</v>
      </c>
      <c r="AM23" s="99">
        <v>0</v>
      </c>
      <c r="AN23" s="99">
        <v>0</v>
      </c>
      <c r="AO23" s="99">
        <v>0</v>
      </c>
      <c r="AP23" s="99">
        <v>0</v>
      </c>
      <c r="AQ23" s="99">
        <v>0</v>
      </c>
      <c r="AR23" s="99">
        <v>0</v>
      </c>
      <c r="AS23" s="99">
        <v>0</v>
      </c>
      <c r="AT23" s="99">
        <v>0</v>
      </c>
      <c r="AU23" s="99">
        <v>0</v>
      </c>
      <c r="AV23" s="99">
        <v>0</v>
      </c>
      <c r="AW23" s="99">
        <v>0</v>
      </c>
      <c r="AX23" s="99">
        <v>0</v>
      </c>
      <c r="AY23" s="99">
        <v>0</v>
      </c>
      <c r="AZ23" s="99">
        <v>0</v>
      </c>
      <c r="BA23" s="100">
        <v>0</v>
      </c>
      <c r="BB23" s="99">
        <v>0</v>
      </c>
      <c r="BC23" s="99">
        <v>0</v>
      </c>
      <c r="BD23" s="99">
        <v>66.05</v>
      </c>
      <c r="BE23" s="89">
        <v>66.05</v>
      </c>
      <c r="BF23" s="89">
        <v>0</v>
      </c>
    </row>
    <row r="24" spans="1:71" ht="20.399999999999999" x14ac:dyDescent="0.3">
      <c r="A24" s="101" t="s">
        <v>89</v>
      </c>
      <c r="B24" s="102" t="s">
        <v>87</v>
      </c>
      <c r="C24" s="101" t="s">
        <v>88</v>
      </c>
      <c r="D24" s="99">
        <v>44.68</v>
      </c>
      <c r="E24" s="99"/>
      <c r="F24" s="99">
        <v>0</v>
      </c>
      <c r="G24" s="99">
        <v>0</v>
      </c>
      <c r="H24" s="99">
        <v>0</v>
      </c>
      <c r="I24" s="99">
        <v>0</v>
      </c>
      <c r="J24" s="99">
        <v>0</v>
      </c>
      <c r="K24" s="99">
        <v>0</v>
      </c>
      <c r="L24" s="99">
        <v>0</v>
      </c>
      <c r="M24" s="99">
        <v>0</v>
      </c>
      <c r="N24" s="99">
        <v>0</v>
      </c>
      <c r="O24" s="99">
        <v>0</v>
      </c>
      <c r="P24" s="99"/>
      <c r="Q24" s="100">
        <v>0</v>
      </c>
      <c r="R24" s="99">
        <v>0</v>
      </c>
      <c r="S24" s="99">
        <v>0</v>
      </c>
      <c r="T24" s="99">
        <v>0</v>
      </c>
      <c r="U24" s="99">
        <v>0</v>
      </c>
      <c r="V24" s="103">
        <v>44.68</v>
      </c>
      <c r="W24" s="99">
        <v>0</v>
      </c>
      <c r="X24" s="99">
        <v>0</v>
      </c>
      <c r="Y24" s="99"/>
      <c r="Z24" s="100">
        <v>0</v>
      </c>
      <c r="AA24" s="100">
        <v>0</v>
      </c>
      <c r="AB24" s="100">
        <v>0</v>
      </c>
      <c r="AC24" s="100">
        <v>0</v>
      </c>
      <c r="AD24" s="100">
        <v>0</v>
      </c>
      <c r="AE24" s="100">
        <v>0</v>
      </c>
      <c r="AF24" s="100">
        <v>0</v>
      </c>
      <c r="AG24" s="100">
        <v>0</v>
      </c>
      <c r="AH24" s="100">
        <v>0</v>
      </c>
      <c r="AI24" s="100">
        <v>0</v>
      </c>
      <c r="AJ24" s="100">
        <v>0</v>
      </c>
      <c r="AK24" s="99">
        <v>0</v>
      </c>
      <c r="AL24" s="99">
        <v>0</v>
      </c>
      <c r="AM24" s="99">
        <v>0</v>
      </c>
      <c r="AN24" s="99">
        <v>0</v>
      </c>
      <c r="AO24" s="99">
        <v>0</v>
      </c>
      <c r="AP24" s="99">
        <v>0</v>
      </c>
      <c r="AQ24" s="99">
        <v>0</v>
      </c>
      <c r="AR24" s="99">
        <v>0</v>
      </c>
      <c r="AS24" s="99">
        <v>0</v>
      </c>
      <c r="AT24" s="99">
        <v>0</v>
      </c>
      <c r="AU24" s="99">
        <v>0</v>
      </c>
      <c r="AV24" s="99">
        <v>0</v>
      </c>
      <c r="AW24" s="99">
        <v>0</v>
      </c>
      <c r="AX24" s="99">
        <v>0</v>
      </c>
      <c r="AY24" s="99">
        <v>0</v>
      </c>
      <c r="AZ24" s="99">
        <v>0</v>
      </c>
      <c r="BA24" s="100">
        <v>0</v>
      </c>
      <c r="BB24" s="99">
        <v>0</v>
      </c>
      <c r="BC24" s="99">
        <v>0</v>
      </c>
      <c r="BD24" s="99">
        <v>313.22000000000003</v>
      </c>
      <c r="BE24" s="89">
        <v>313.22000000000003</v>
      </c>
      <c r="BF24" s="89">
        <v>0</v>
      </c>
    </row>
    <row r="25" spans="1:71" ht="30.6" x14ac:dyDescent="0.3">
      <c r="A25" s="101" t="s">
        <v>92</v>
      </c>
      <c r="B25" s="102" t="s">
        <v>90</v>
      </c>
      <c r="C25" s="101" t="s">
        <v>91</v>
      </c>
      <c r="D25" s="99">
        <v>92.02000000000001</v>
      </c>
      <c r="E25" s="99"/>
      <c r="F25" s="99">
        <v>0</v>
      </c>
      <c r="G25" s="99">
        <v>0</v>
      </c>
      <c r="H25" s="99">
        <v>0</v>
      </c>
      <c r="I25" s="99">
        <v>0</v>
      </c>
      <c r="J25" s="99">
        <v>0</v>
      </c>
      <c r="K25" s="99">
        <v>0</v>
      </c>
      <c r="L25" s="99">
        <v>0</v>
      </c>
      <c r="M25" s="99">
        <v>0</v>
      </c>
      <c r="N25" s="99">
        <v>0</v>
      </c>
      <c r="O25" s="99">
        <v>0</v>
      </c>
      <c r="P25" s="99"/>
      <c r="Q25" s="100">
        <v>0</v>
      </c>
      <c r="R25" s="99">
        <v>0</v>
      </c>
      <c r="S25" s="99">
        <v>0</v>
      </c>
      <c r="T25" s="99">
        <v>0</v>
      </c>
      <c r="U25" s="99">
        <v>0</v>
      </c>
      <c r="V25" s="99">
        <v>0</v>
      </c>
      <c r="W25" s="103">
        <v>90.65</v>
      </c>
      <c r="X25" s="99">
        <v>0</v>
      </c>
      <c r="Y25" s="99"/>
      <c r="Z25" s="100">
        <v>0</v>
      </c>
      <c r="AA25" s="100">
        <v>0</v>
      </c>
      <c r="AB25" s="100">
        <v>0</v>
      </c>
      <c r="AC25" s="100">
        <v>0</v>
      </c>
      <c r="AD25" s="100">
        <v>0</v>
      </c>
      <c r="AE25" s="100">
        <v>0</v>
      </c>
      <c r="AF25" s="100">
        <v>0</v>
      </c>
      <c r="AG25" s="100">
        <v>0</v>
      </c>
      <c r="AH25" s="100">
        <v>0</v>
      </c>
      <c r="AI25" s="100">
        <v>0</v>
      </c>
      <c r="AJ25" s="100">
        <v>0</v>
      </c>
      <c r="AK25" s="99">
        <v>0</v>
      </c>
      <c r="AL25" s="99">
        <v>0</v>
      </c>
      <c r="AM25" s="99">
        <v>0</v>
      </c>
      <c r="AN25" s="99">
        <v>0</v>
      </c>
      <c r="AO25" s="99">
        <v>0</v>
      </c>
      <c r="AP25" s="99">
        <v>0</v>
      </c>
      <c r="AQ25" s="99">
        <v>0</v>
      </c>
      <c r="AR25" s="99">
        <v>0</v>
      </c>
      <c r="AS25" s="99">
        <v>0</v>
      </c>
      <c r="AT25" s="99">
        <v>0</v>
      </c>
      <c r="AU25" s="99">
        <v>1.37</v>
      </c>
      <c r="AV25" s="99">
        <v>0</v>
      </c>
      <c r="AW25" s="99">
        <v>0</v>
      </c>
      <c r="AX25" s="99">
        <v>0</v>
      </c>
      <c r="AY25" s="99">
        <v>0</v>
      </c>
      <c r="AZ25" s="99">
        <v>0</v>
      </c>
      <c r="BA25" s="100">
        <v>0</v>
      </c>
      <c r="BB25" s="99">
        <v>0</v>
      </c>
      <c r="BC25" s="99">
        <v>1.37</v>
      </c>
      <c r="BD25" s="99">
        <v>113.61000000000001</v>
      </c>
      <c r="BE25" s="89">
        <v>113.61000000000001</v>
      </c>
      <c r="BF25" s="89">
        <v>0</v>
      </c>
    </row>
    <row r="26" spans="1:71" ht="30.6" x14ac:dyDescent="0.3">
      <c r="A26" s="101" t="s">
        <v>95</v>
      </c>
      <c r="B26" s="102" t="s">
        <v>93</v>
      </c>
      <c r="C26" s="101" t="s">
        <v>94</v>
      </c>
      <c r="D26" s="99">
        <v>12.76</v>
      </c>
      <c r="E26" s="99"/>
      <c r="F26" s="99">
        <v>0</v>
      </c>
      <c r="G26" s="99">
        <v>0</v>
      </c>
      <c r="H26" s="99">
        <v>0</v>
      </c>
      <c r="I26" s="99">
        <v>0</v>
      </c>
      <c r="J26" s="99">
        <v>0</v>
      </c>
      <c r="K26" s="99">
        <v>0</v>
      </c>
      <c r="L26" s="99">
        <v>0</v>
      </c>
      <c r="M26" s="99">
        <v>0</v>
      </c>
      <c r="N26" s="99">
        <v>0</v>
      </c>
      <c r="O26" s="99">
        <v>0</v>
      </c>
      <c r="P26" s="99"/>
      <c r="Q26" s="100">
        <v>0</v>
      </c>
      <c r="R26" s="99">
        <v>0</v>
      </c>
      <c r="S26" s="99">
        <v>0</v>
      </c>
      <c r="T26" s="99">
        <v>0</v>
      </c>
      <c r="U26" s="99">
        <v>0</v>
      </c>
      <c r="V26" s="99">
        <v>0</v>
      </c>
      <c r="W26" s="99">
        <v>0</v>
      </c>
      <c r="X26" s="103">
        <v>12.76</v>
      </c>
      <c r="Y26" s="99"/>
      <c r="Z26" s="100">
        <v>0</v>
      </c>
      <c r="AA26" s="100">
        <v>0</v>
      </c>
      <c r="AB26" s="100">
        <v>0</v>
      </c>
      <c r="AC26" s="100">
        <v>0</v>
      </c>
      <c r="AD26" s="100">
        <v>0</v>
      </c>
      <c r="AE26" s="100">
        <v>0</v>
      </c>
      <c r="AF26" s="100">
        <v>0</v>
      </c>
      <c r="AG26" s="100">
        <v>0</v>
      </c>
      <c r="AH26" s="100">
        <v>0</v>
      </c>
      <c r="AI26" s="100">
        <v>0</v>
      </c>
      <c r="AJ26" s="100">
        <v>0</v>
      </c>
      <c r="AK26" s="99">
        <v>0</v>
      </c>
      <c r="AL26" s="99">
        <v>0</v>
      </c>
      <c r="AM26" s="99">
        <v>0</v>
      </c>
      <c r="AN26" s="99">
        <v>0</v>
      </c>
      <c r="AO26" s="99">
        <v>0</v>
      </c>
      <c r="AP26" s="99">
        <v>0</v>
      </c>
      <c r="AQ26" s="99">
        <v>0</v>
      </c>
      <c r="AR26" s="99">
        <v>0</v>
      </c>
      <c r="AS26" s="99">
        <v>0</v>
      </c>
      <c r="AT26" s="99">
        <v>0</v>
      </c>
      <c r="AU26" s="99">
        <v>0</v>
      </c>
      <c r="AV26" s="99">
        <v>0</v>
      </c>
      <c r="AW26" s="99">
        <v>0</v>
      </c>
      <c r="AX26" s="99">
        <v>0</v>
      </c>
      <c r="AY26" s="99">
        <v>0</v>
      </c>
      <c r="AZ26" s="99">
        <v>0</v>
      </c>
      <c r="BA26" s="100">
        <v>0</v>
      </c>
      <c r="BB26" s="99">
        <v>0</v>
      </c>
      <c r="BC26" s="99">
        <v>0</v>
      </c>
      <c r="BD26" s="99">
        <v>212.76</v>
      </c>
      <c r="BE26" s="89">
        <v>212.76</v>
      </c>
      <c r="BF26" s="89">
        <v>0</v>
      </c>
    </row>
    <row r="27" spans="1:71" ht="51" hidden="1" x14ac:dyDescent="0.3">
      <c r="A27" s="101" t="s">
        <v>98</v>
      </c>
      <c r="B27" s="102" t="s">
        <v>99</v>
      </c>
      <c r="C27" s="101" t="s">
        <v>100</v>
      </c>
      <c r="D27" s="99"/>
      <c r="E27" s="99"/>
      <c r="F27" s="99"/>
      <c r="G27" s="99"/>
      <c r="H27" s="99"/>
      <c r="I27" s="99"/>
      <c r="J27" s="99"/>
      <c r="K27" s="99"/>
      <c r="L27" s="99"/>
      <c r="M27" s="99"/>
      <c r="N27" s="99"/>
      <c r="O27" s="99"/>
      <c r="P27" s="99"/>
      <c r="Q27" s="100"/>
      <c r="R27" s="99"/>
      <c r="S27" s="99"/>
      <c r="T27" s="99"/>
      <c r="U27" s="99"/>
      <c r="V27" s="99"/>
      <c r="W27" s="99"/>
      <c r="X27" s="100"/>
      <c r="Y27" s="99"/>
      <c r="Z27" s="100"/>
      <c r="AA27" s="100"/>
      <c r="AB27" s="100"/>
      <c r="AC27" s="100"/>
      <c r="AD27" s="100"/>
      <c r="AE27" s="100"/>
      <c r="AF27" s="100"/>
      <c r="AG27" s="100"/>
      <c r="AH27" s="100"/>
      <c r="AI27" s="100"/>
      <c r="AJ27" s="100"/>
      <c r="AK27" s="99"/>
      <c r="AL27" s="99"/>
      <c r="AM27" s="99"/>
      <c r="AN27" s="99"/>
      <c r="AO27" s="99"/>
      <c r="AP27" s="99"/>
      <c r="AQ27" s="99"/>
      <c r="AR27" s="99"/>
      <c r="AS27" s="99"/>
      <c r="AT27" s="99"/>
      <c r="AU27" s="99"/>
      <c r="AV27" s="99"/>
      <c r="AW27" s="99"/>
      <c r="AX27" s="99"/>
      <c r="AY27" s="99"/>
      <c r="AZ27" s="99"/>
      <c r="BA27" s="100"/>
      <c r="BB27" s="99"/>
      <c r="BC27" s="99"/>
      <c r="BD27" s="99">
        <v>0</v>
      </c>
      <c r="BE27" s="89">
        <v>2771.7509799999998</v>
      </c>
      <c r="BF27" s="89">
        <v>-2771.7509799999998</v>
      </c>
    </row>
    <row r="28" spans="1:71" x14ac:dyDescent="0.3">
      <c r="A28" s="101" t="s">
        <v>1223</v>
      </c>
      <c r="B28" s="159" t="s">
        <v>101</v>
      </c>
      <c r="C28" s="160" t="s">
        <v>102</v>
      </c>
      <c r="D28" s="100">
        <v>1297.7800000000002</v>
      </c>
      <c r="E28" s="100"/>
      <c r="F28" s="100">
        <v>0</v>
      </c>
      <c r="G28" s="100">
        <v>0</v>
      </c>
      <c r="H28" s="100">
        <v>0</v>
      </c>
      <c r="I28" s="100">
        <v>0</v>
      </c>
      <c r="J28" s="100">
        <v>0</v>
      </c>
      <c r="K28" s="100">
        <v>0</v>
      </c>
      <c r="L28" s="100">
        <v>0</v>
      </c>
      <c r="M28" s="100">
        <v>0</v>
      </c>
      <c r="N28" s="100">
        <v>0</v>
      </c>
      <c r="O28" s="100">
        <v>0</v>
      </c>
      <c r="P28" s="100"/>
      <c r="Q28" s="100">
        <v>0</v>
      </c>
      <c r="R28" s="100">
        <v>0</v>
      </c>
      <c r="S28" s="100">
        <v>0</v>
      </c>
      <c r="T28" s="100">
        <v>0</v>
      </c>
      <c r="U28" s="100">
        <v>0</v>
      </c>
      <c r="V28" s="100">
        <v>0.05</v>
      </c>
      <c r="W28" s="100">
        <v>0</v>
      </c>
      <c r="X28" s="100">
        <v>0</v>
      </c>
      <c r="Y28" s="100"/>
      <c r="Z28" s="103">
        <v>1297.1300000000001</v>
      </c>
      <c r="AA28" s="100">
        <v>0</v>
      </c>
      <c r="AB28" s="100">
        <v>0</v>
      </c>
      <c r="AC28" s="100">
        <v>0</v>
      </c>
      <c r="AD28" s="100">
        <v>0</v>
      </c>
      <c r="AE28" s="100">
        <v>0</v>
      </c>
      <c r="AF28" s="100">
        <v>0</v>
      </c>
      <c r="AG28" s="100">
        <v>0</v>
      </c>
      <c r="AH28" s="100">
        <v>0</v>
      </c>
      <c r="AI28" s="100">
        <v>0</v>
      </c>
      <c r="AJ28" s="100">
        <v>0</v>
      </c>
      <c r="AK28" s="100">
        <v>0</v>
      </c>
      <c r="AL28" s="100">
        <v>0</v>
      </c>
      <c r="AM28" s="100">
        <v>0</v>
      </c>
      <c r="AN28" s="100">
        <v>0</v>
      </c>
      <c r="AO28" s="100">
        <v>0</v>
      </c>
      <c r="AP28" s="100">
        <v>0</v>
      </c>
      <c r="AQ28" s="100">
        <v>0</v>
      </c>
      <c r="AR28" s="100">
        <v>0</v>
      </c>
      <c r="AS28" s="100">
        <v>0</v>
      </c>
      <c r="AT28" s="100">
        <v>0</v>
      </c>
      <c r="AU28" s="100">
        <v>0.5</v>
      </c>
      <c r="AV28" s="100">
        <v>0.1</v>
      </c>
      <c r="AW28" s="100">
        <v>0</v>
      </c>
      <c r="AX28" s="100">
        <v>0</v>
      </c>
      <c r="AY28" s="100">
        <v>0</v>
      </c>
      <c r="AZ28" s="100">
        <v>0</v>
      </c>
      <c r="BA28" s="100">
        <v>0</v>
      </c>
      <c r="BB28" s="100">
        <v>0</v>
      </c>
      <c r="BC28" s="100">
        <v>0.65000000000000036</v>
      </c>
      <c r="BD28" s="100">
        <v>1685.1600000000003</v>
      </c>
      <c r="BE28" s="90">
        <v>1685.16</v>
      </c>
      <c r="BF28" s="90">
        <v>0</v>
      </c>
      <c r="BG28" s="90"/>
      <c r="BH28" s="90"/>
      <c r="BI28" s="90"/>
      <c r="BJ28" s="90"/>
      <c r="BK28" s="90"/>
      <c r="BL28" s="90"/>
      <c r="BM28" s="90"/>
      <c r="BN28" s="90"/>
      <c r="BO28" s="90"/>
      <c r="BP28" s="90"/>
      <c r="BQ28" s="90"/>
      <c r="BR28" s="90"/>
      <c r="BS28" s="90"/>
    </row>
    <row r="29" spans="1:71" x14ac:dyDescent="0.3">
      <c r="A29" s="101" t="s">
        <v>1224</v>
      </c>
      <c r="B29" s="159" t="s">
        <v>103</v>
      </c>
      <c r="C29" s="160" t="s">
        <v>104</v>
      </c>
      <c r="D29" s="100">
        <v>321.80999999999989</v>
      </c>
      <c r="E29" s="100"/>
      <c r="F29" s="100">
        <v>0</v>
      </c>
      <c r="G29" s="100">
        <v>0</v>
      </c>
      <c r="H29" s="100">
        <v>0</v>
      </c>
      <c r="I29" s="100">
        <v>0</v>
      </c>
      <c r="J29" s="100">
        <v>0</v>
      </c>
      <c r="K29" s="100">
        <v>0</v>
      </c>
      <c r="L29" s="100">
        <v>0</v>
      </c>
      <c r="M29" s="100">
        <v>0</v>
      </c>
      <c r="N29" s="100">
        <v>0</v>
      </c>
      <c r="O29" s="100">
        <v>0</v>
      </c>
      <c r="P29" s="100"/>
      <c r="Q29" s="100">
        <v>0</v>
      </c>
      <c r="R29" s="100">
        <v>0</v>
      </c>
      <c r="S29" s="100">
        <v>0</v>
      </c>
      <c r="T29" s="100">
        <v>0</v>
      </c>
      <c r="U29" s="100">
        <v>0</v>
      </c>
      <c r="V29" s="100">
        <v>0</v>
      </c>
      <c r="W29" s="100">
        <v>0</v>
      </c>
      <c r="X29" s="100">
        <v>0</v>
      </c>
      <c r="Y29" s="100"/>
      <c r="Z29" s="100">
        <v>1.3</v>
      </c>
      <c r="AA29" s="103">
        <v>319.64999999999986</v>
      </c>
      <c r="AB29" s="100">
        <v>0</v>
      </c>
      <c r="AC29" s="100">
        <v>0</v>
      </c>
      <c r="AD29" s="100">
        <v>0</v>
      </c>
      <c r="AE29" s="100">
        <v>0</v>
      </c>
      <c r="AF29" s="100">
        <v>0</v>
      </c>
      <c r="AG29" s="100">
        <v>0</v>
      </c>
      <c r="AH29" s="100">
        <v>0</v>
      </c>
      <c r="AI29" s="100">
        <v>0</v>
      </c>
      <c r="AJ29" s="100">
        <v>0</v>
      </c>
      <c r="AK29" s="100">
        <v>0</v>
      </c>
      <c r="AL29" s="100">
        <v>0</v>
      </c>
      <c r="AM29" s="100">
        <v>0</v>
      </c>
      <c r="AN29" s="100">
        <v>0.8600000000000001</v>
      </c>
      <c r="AO29" s="100">
        <v>0</v>
      </c>
      <c r="AP29" s="100">
        <v>0</v>
      </c>
      <c r="AQ29" s="100">
        <v>0</v>
      </c>
      <c r="AR29" s="100">
        <v>0</v>
      </c>
      <c r="AS29" s="100">
        <v>0</v>
      </c>
      <c r="AT29" s="100">
        <v>0</v>
      </c>
      <c r="AU29" s="100">
        <v>0</v>
      </c>
      <c r="AV29" s="100">
        <v>0</v>
      </c>
      <c r="AW29" s="100">
        <v>0</v>
      </c>
      <c r="AX29" s="100">
        <v>0</v>
      </c>
      <c r="AY29" s="100">
        <v>0</v>
      </c>
      <c r="AZ29" s="100">
        <v>0</v>
      </c>
      <c r="BA29" s="100">
        <v>0</v>
      </c>
      <c r="BB29" s="100">
        <v>0</v>
      </c>
      <c r="BC29" s="100">
        <v>2.16</v>
      </c>
      <c r="BD29" s="100">
        <v>510.79999999999984</v>
      </c>
      <c r="BE29" s="90">
        <v>510.79999999999995</v>
      </c>
      <c r="BF29" s="90">
        <v>0</v>
      </c>
      <c r="BG29" s="90"/>
      <c r="BH29" s="90"/>
      <c r="BI29" s="90"/>
      <c r="BJ29" s="90"/>
      <c r="BK29" s="90"/>
      <c r="BL29" s="90"/>
      <c r="BM29" s="90"/>
      <c r="BN29" s="90"/>
      <c r="BO29" s="90"/>
      <c r="BP29" s="90"/>
      <c r="BQ29" s="90"/>
      <c r="BR29" s="90"/>
      <c r="BS29" s="90"/>
    </row>
    <row r="30" spans="1:71" ht="20.399999999999999" x14ac:dyDescent="0.3">
      <c r="A30" s="101" t="s">
        <v>1225</v>
      </c>
      <c r="B30" s="161" t="s">
        <v>113</v>
      </c>
      <c r="C30" s="160" t="s">
        <v>114</v>
      </c>
      <c r="D30" s="100">
        <v>0.79</v>
      </c>
      <c r="E30" s="100"/>
      <c r="F30" s="100">
        <v>0</v>
      </c>
      <c r="G30" s="100">
        <v>0</v>
      </c>
      <c r="H30" s="100">
        <v>0</v>
      </c>
      <c r="I30" s="100">
        <v>0</v>
      </c>
      <c r="J30" s="100">
        <v>0</v>
      </c>
      <c r="K30" s="100">
        <v>0</v>
      </c>
      <c r="L30" s="100">
        <v>0</v>
      </c>
      <c r="M30" s="100">
        <v>0</v>
      </c>
      <c r="N30" s="100">
        <v>0</v>
      </c>
      <c r="O30" s="100">
        <v>0</v>
      </c>
      <c r="P30" s="100"/>
      <c r="Q30" s="100">
        <v>0</v>
      </c>
      <c r="R30" s="100">
        <v>0</v>
      </c>
      <c r="S30" s="100">
        <v>0</v>
      </c>
      <c r="T30" s="100">
        <v>0</v>
      </c>
      <c r="U30" s="100">
        <v>0</v>
      </c>
      <c r="V30" s="100">
        <v>0</v>
      </c>
      <c r="W30" s="100">
        <v>0</v>
      </c>
      <c r="X30" s="100">
        <v>0</v>
      </c>
      <c r="Y30" s="100"/>
      <c r="Z30" s="100">
        <v>0</v>
      </c>
      <c r="AA30" s="100">
        <v>0</v>
      </c>
      <c r="AB30" s="103">
        <v>0.79</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100">
        <v>0</v>
      </c>
      <c r="BD30" s="100">
        <v>42.159999999999989</v>
      </c>
      <c r="BE30" s="90">
        <v>42.16</v>
      </c>
      <c r="BF30" s="90">
        <v>0</v>
      </c>
      <c r="BG30" s="90"/>
      <c r="BH30" s="90"/>
      <c r="BI30" s="90"/>
      <c r="BJ30" s="90"/>
      <c r="BK30" s="90"/>
      <c r="BL30" s="90"/>
      <c r="BM30" s="90"/>
      <c r="BN30" s="90"/>
      <c r="BO30" s="90"/>
      <c r="BP30" s="90"/>
      <c r="BQ30" s="90"/>
      <c r="BR30" s="90"/>
      <c r="BS30" s="90"/>
    </row>
    <row r="31" spans="1:71" ht="30.6" x14ac:dyDescent="0.3">
      <c r="A31" s="101" t="s">
        <v>1226</v>
      </c>
      <c r="B31" s="161" t="s">
        <v>115</v>
      </c>
      <c r="C31" s="160" t="s">
        <v>116</v>
      </c>
      <c r="D31" s="100">
        <v>0.83000000000000007</v>
      </c>
      <c r="E31" s="100"/>
      <c r="F31" s="100">
        <v>0</v>
      </c>
      <c r="G31" s="100">
        <v>0</v>
      </c>
      <c r="H31" s="100">
        <v>0</v>
      </c>
      <c r="I31" s="100">
        <v>0</v>
      </c>
      <c r="J31" s="100">
        <v>0</v>
      </c>
      <c r="K31" s="100">
        <v>0</v>
      </c>
      <c r="L31" s="100">
        <v>0</v>
      </c>
      <c r="M31" s="100">
        <v>0</v>
      </c>
      <c r="N31" s="100">
        <v>0</v>
      </c>
      <c r="O31" s="100">
        <v>0</v>
      </c>
      <c r="P31" s="100"/>
      <c r="Q31" s="100">
        <v>0</v>
      </c>
      <c r="R31" s="100">
        <v>0</v>
      </c>
      <c r="S31" s="100">
        <v>0</v>
      </c>
      <c r="T31" s="100">
        <v>0</v>
      </c>
      <c r="U31" s="100">
        <v>0</v>
      </c>
      <c r="V31" s="100">
        <v>0</v>
      </c>
      <c r="W31" s="100">
        <v>0</v>
      </c>
      <c r="X31" s="100">
        <v>0</v>
      </c>
      <c r="Y31" s="100"/>
      <c r="Z31" s="100">
        <v>0</v>
      </c>
      <c r="AA31" s="100">
        <v>0</v>
      </c>
      <c r="AB31" s="100">
        <v>0</v>
      </c>
      <c r="AC31" s="103">
        <v>0.83000000000000007</v>
      </c>
      <c r="AD31" s="100">
        <v>0</v>
      </c>
      <c r="AE31" s="100">
        <v>0</v>
      </c>
      <c r="AF31" s="100">
        <v>0</v>
      </c>
      <c r="AG31" s="100">
        <v>0</v>
      </c>
      <c r="AH31" s="100">
        <v>0</v>
      </c>
      <c r="AI31" s="100">
        <v>0</v>
      </c>
      <c r="AJ31" s="100">
        <v>0</v>
      </c>
      <c r="AK31" s="100">
        <v>0</v>
      </c>
      <c r="AL31" s="100">
        <v>0</v>
      </c>
      <c r="AM31" s="100">
        <v>0</v>
      </c>
      <c r="AN31" s="100">
        <v>0</v>
      </c>
      <c r="AO31" s="100">
        <v>0</v>
      </c>
      <c r="AP31" s="100">
        <v>0</v>
      </c>
      <c r="AQ31" s="100">
        <v>0</v>
      </c>
      <c r="AR31" s="100">
        <v>0</v>
      </c>
      <c r="AS31" s="100">
        <v>0</v>
      </c>
      <c r="AT31" s="100">
        <v>0</v>
      </c>
      <c r="AU31" s="100">
        <v>0</v>
      </c>
      <c r="AV31" s="100">
        <v>0</v>
      </c>
      <c r="AW31" s="100">
        <v>0</v>
      </c>
      <c r="AX31" s="100">
        <v>0</v>
      </c>
      <c r="AY31" s="100">
        <v>0</v>
      </c>
      <c r="AZ31" s="100">
        <v>0</v>
      </c>
      <c r="BA31" s="100">
        <v>0</v>
      </c>
      <c r="BB31" s="100">
        <v>0</v>
      </c>
      <c r="BC31" s="100">
        <v>0</v>
      </c>
      <c r="BD31" s="100">
        <v>0.83000000000000007</v>
      </c>
      <c r="BE31" s="90">
        <v>0.83000000000000007</v>
      </c>
      <c r="BF31" s="90">
        <v>0</v>
      </c>
      <c r="BG31" s="90"/>
      <c r="BH31" s="90"/>
      <c r="BI31" s="90"/>
      <c r="BJ31" s="90"/>
      <c r="BK31" s="90"/>
      <c r="BL31" s="90"/>
      <c r="BM31" s="90"/>
      <c r="BN31" s="90"/>
      <c r="BO31" s="90"/>
      <c r="BP31" s="90"/>
      <c r="BQ31" s="90"/>
      <c r="BR31" s="90"/>
      <c r="BS31" s="90"/>
    </row>
    <row r="32" spans="1:71" ht="20.399999999999999" x14ac:dyDescent="0.3">
      <c r="A32" s="101" t="s">
        <v>1227</v>
      </c>
      <c r="B32" s="161" t="s">
        <v>1228</v>
      </c>
      <c r="C32" s="160" t="s">
        <v>106</v>
      </c>
      <c r="D32" s="100">
        <v>5.1300000000000008</v>
      </c>
      <c r="E32" s="100"/>
      <c r="F32" s="100">
        <v>0</v>
      </c>
      <c r="G32" s="100">
        <v>0</v>
      </c>
      <c r="H32" s="100">
        <v>0</v>
      </c>
      <c r="I32" s="100">
        <v>0</v>
      </c>
      <c r="J32" s="100">
        <v>0</v>
      </c>
      <c r="K32" s="100">
        <v>0</v>
      </c>
      <c r="L32" s="100">
        <v>0</v>
      </c>
      <c r="M32" s="100">
        <v>0</v>
      </c>
      <c r="N32" s="100">
        <v>0</v>
      </c>
      <c r="O32" s="100">
        <v>0</v>
      </c>
      <c r="P32" s="100"/>
      <c r="Q32" s="100">
        <v>0</v>
      </c>
      <c r="R32" s="100">
        <v>0</v>
      </c>
      <c r="S32" s="100">
        <v>0</v>
      </c>
      <c r="T32" s="100">
        <v>0</v>
      </c>
      <c r="U32" s="100">
        <v>0</v>
      </c>
      <c r="V32" s="100">
        <v>0</v>
      </c>
      <c r="W32" s="100">
        <v>0</v>
      </c>
      <c r="X32" s="100">
        <v>0</v>
      </c>
      <c r="Y32" s="100"/>
      <c r="Z32" s="100">
        <v>0.04</v>
      </c>
      <c r="AA32" s="100">
        <v>0</v>
      </c>
      <c r="AB32" s="100">
        <v>0</v>
      </c>
      <c r="AC32" s="100">
        <v>0</v>
      </c>
      <c r="AD32" s="103">
        <v>5.0900000000000007</v>
      </c>
      <c r="AE32" s="100">
        <v>0</v>
      </c>
      <c r="AF32" s="100">
        <v>0</v>
      </c>
      <c r="AG32" s="100">
        <v>0</v>
      </c>
      <c r="AH32" s="100">
        <v>0</v>
      </c>
      <c r="AI32" s="100">
        <v>0</v>
      </c>
      <c r="AJ32" s="100">
        <v>0</v>
      </c>
      <c r="AK32" s="100">
        <v>0</v>
      </c>
      <c r="AL32" s="100">
        <v>0</v>
      </c>
      <c r="AM32" s="100">
        <v>0</v>
      </c>
      <c r="AN32" s="100">
        <v>0</v>
      </c>
      <c r="AO32" s="100">
        <v>0</v>
      </c>
      <c r="AP32" s="100">
        <v>0</v>
      </c>
      <c r="AQ32" s="100">
        <v>0</v>
      </c>
      <c r="AR32" s="100">
        <v>0</v>
      </c>
      <c r="AS32" s="100">
        <v>0</v>
      </c>
      <c r="AT32" s="100">
        <v>0</v>
      </c>
      <c r="AU32" s="100">
        <v>0</v>
      </c>
      <c r="AV32" s="100">
        <v>0</v>
      </c>
      <c r="AW32" s="100">
        <v>0</v>
      </c>
      <c r="AX32" s="100">
        <v>0</v>
      </c>
      <c r="AY32" s="100">
        <v>0</v>
      </c>
      <c r="AZ32" s="100">
        <v>0</v>
      </c>
      <c r="BA32" s="100">
        <v>0</v>
      </c>
      <c r="BB32" s="100">
        <v>0</v>
      </c>
      <c r="BC32" s="100">
        <v>0.04</v>
      </c>
      <c r="BD32" s="100">
        <v>12.47</v>
      </c>
      <c r="BE32" s="90">
        <v>12.47</v>
      </c>
      <c r="BF32" s="90">
        <v>0</v>
      </c>
      <c r="BG32" s="90"/>
      <c r="BH32" s="90"/>
      <c r="BI32" s="90"/>
      <c r="BJ32" s="90"/>
      <c r="BK32" s="90"/>
      <c r="BL32" s="90"/>
      <c r="BM32" s="90"/>
      <c r="BN32" s="90"/>
      <c r="BO32" s="90"/>
      <c r="BP32" s="90"/>
      <c r="BQ32" s="90"/>
      <c r="BR32" s="90"/>
      <c r="BS32" s="90"/>
    </row>
    <row r="33" spans="1:71" x14ac:dyDescent="0.3">
      <c r="A33" s="101" t="s">
        <v>1229</v>
      </c>
      <c r="B33" s="161" t="s">
        <v>1230</v>
      </c>
      <c r="C33" s="160" t="s">
        <v>108</v>
      </c>
      <c r="D33" s="100">
        <v>4.3800000000000008</v>
      </c>
      <c r="E33" s="100"/>
      <c r="F33" s="100">
        <v>0</v>
      </c>
      <c r="G33" s="100">
        <v>0</v>
      </c>
      <c r="H33" s="100">
        <v>0</v>
      </c>
      <c r="I33" s="100">
        <v>0</v>
      </c>
      <c r="J33" s="100">
        <v>0</v>
      </c>
      <c r="K33" s="100">
        <v>0</v>
      </c>
      <c r="L33" s="100">
        <v>0</v>
      </c>
      <c r="M33" s="100">
        <v>0</v>
      </c>
      <c r="N33" s="100">
        <v>0</v>
      </c>
      <c r="O33" s="100">
        <v>0</v>
      </c>
      <c r="P33" s="100"/>
      <c r="Q33" s="100">
        <v>0</v>
      </c>
      <c r="R33" s="100">
        <v>0</v>
      </c>
      <c r="S33" s="100">
        <v>0</v>
      </c>
      <c r="T33" s="100">
        <v>0</v>
      </c>
      <c r="U33" s="100">
        <v>0</v>
      </c>
      <c r="V33" s="100">
        <v>0</v>
      </c>
      <c r="W33" s="100">
        <v>0</v>
      </c>
      <c r="X33" s="100">
        <v>0</v>
      </c>
      <c r="Y33" s="100"/>
      <c r="Z33" s="100">
        <v>0</v>
      </c>
      <c r="AA33" s="100">
        <v>0</v>
      </c>
      <c r="AB33" s="100">
        <v>0</v>
      </c>
      <c r="AC33" s="100">
        <v>0</v>
      </c>
      <c r="AD33" s="100">
        <v>0</v>
      </c>
      <c r="AE33" s="103">
        <v>4.3800000000000008</v>
      </c>
      <c r="AF33" s="100">
        <v>0</v>
      </c>
      <c r="AG33" s="100">
        <v>0</v>
      </c>
      <c r="AH33" s="100">
        <v>0</v>
      </c>
      <c r="AI33" s="100">
        <v>0</v>
      </c>
      <c r="AJ33" s="100">
        <v>0</v>
      </c>
      <c r="AK33" s="100">
        <v>0</v>
      </c>
      <c r="AL33" s="100">
        <v>0</v>
      </c>
      <c r="AM33" s="100">
        <v>0</v>
      </c>
      <c r="AN33" s="100">
        <v>0</v>
      </c>
      <c r="AO33" s="100">
        <v>0</v>
      </c>
      <c r="AP33" s="100">
        <v>0</v>
      </c>
      <c r="AQ33" s="100">
        <v>0</v>
      </c>
      <c r="AR33" s="100">
        <v>0</v>
      </c>
      <c r="AS33" s="100">
        <v>0</v>
      </c>
      <c r="AT33" s="100">
        <v>0</v>
      </c>
      <c r="AU33" s="100">
        <v>0</v>
      </c>
      <c r="AV33" s="100">
        <v>0</v>
      </c>
      <c r="AW33" s="100">
        <v>0</v>
      </c>
      <c r="AX33" s="100">
        <v>0</v>
      </c>
      <c r="AY33" s="100">
        <v>0</v>
      </c>
      <c r="AZ33" s="100">
        <v>0</v>
      </c>
      <c r="BA33" s="100">
        <v>0</v>
      </c>
      <c r="BB33" s="100">
        <v>0</v>
      </c>
      <c r="BC33" s="100">
        <v>0</v>
      </c>
      <c r="BD33" s="100">
        <v>4.8109800000000007</v>
      </c>
      <c r="BE33" s="90">
        <v>4.8109800000000007</v>
      </c>
      <c r="BF33" s="90">
        <v>0</v>
      </c>
      <c r="BG33" s="90"/>
      <c r="BH33" s="90"/>
      <c r="BI33" s="90"/>
      <c r="BJ33" s="90"/>
      <c r="BK33" s="90"/>
      <c r="BL33" s="90"/>
      <c r="BM33" s="90"/>
      <c r="BN33" s="90"/>
      <c r="BO33" s="90"/>
      <c r="BP33" s="90"/>
      <c r="BQ33" s="90"/>
      <c r="BR33" s="90"/>
      <c r="BS33" s="90"/>
    </row>
    <row r="34" spans="1:71" ht="20.399999999999999" x14ac:dyDescent="0.3">
      <c r="A34" s="101" t="s">
        <v>1231</v>
      </c>
      <c r="B34" s="161" t="s">
        <v>1232</v>
      </c>
      <c r="C34" s="160" t="s">
        <v>110</v>
      </c>
      <c r="D34" s="100">
        <v>58.5</v>
      </c>
      <c r="E34" s="100"/>
      <c r="F34" s="100">
        <v>0</v>
      </c>
      <c r="G34" s="100">
        <v>0</v>
      </c>
      <c r="H34" s="100">
        <v>0</v>
      </c>
      <c r="I34" s="100">
        <v>0</v>
      </c>
      <c r="J34" s="100">
        <v>0</v>
      </c>
      <c r="K34" s="100">
        <v>0</v>
      </c>
      <c r="L34" s="100">
        <v>0</v>
      </c>
      <c r="M34" s="100">
        <v>0</v>
      </c>
      <c r="N34" s="100">
        <v>0</v>
      </c>
      <c r="O34" s="100">
        <v>0</v>
      </c>
      <c r="P34" s="100"/>
      <c r="Q34" s="100">
        <v>0</v>
      </c>
      <c r="R34" s="100">
        <v>0.47000000000000003</v>
      </c>
      <c r="S34" s="100">
        <v>0</v>
      </c>
      <c r="T34" s="100">
        <v>0</v>
      </c>
      <c r="U34" s="100">
        <v>0</v>
      </c>
      <c r="V34" s="100">
        <v>0</v>
      </c>
      <c r="W34" s="100">
        <v>0</v>
      </c>
      <c r="X34" s="100">
        <v>0</v>
      </c>
      <c r="Y34" s="100"/>
      <c r="Z34" s="100">
        <v>0.15000000000000002</v>
      </c>
      <c r="AA34" s="100">
        <v>0</v>
      </c>
      <c r="AB34" s="100">
        <v>0</v>
      </c>
      <c r="AC34" s="100">
        <v>0</v>
      </c>
      <c r="AD34" s="100">
        <v>0</v>
      </c>
      <c r="AE34" s="100">
        <v>0</v>
      </c>
      <c r="AF34" s="103">
        <v>57.42</v>
      </c>
      <c r="AG34" s="100">
        <v>0</v>
      </c>
      <c r="AH34" s="100">
        <v>0</v>
      </c>
      <c r="AI34" s="100">
        <v>0</v>
      </c>
      <c r="AJ34" s="100">
        <v>0</v>
      </c>
      <c r="AK34" s="100">
        <v>0</v>
      </c>
      <c r="AL34" s="100">
        <v>0</v>
      </c>
      <c r="AM34" s="100">
        <v>0</v>
      </c>
      <c r="AN34" s="100">
        <v>0</v>
      </c>
      <c r="AO34" s="100">
        <v>0</v>
      </c>
      <c r="AP34" s="100">
        <v>0</v>
      </c>
      <c r="AQ34" s="100">
        <v>0</v>
      </c>
      <c r="AR34" s="100">
        <v>0</v>
      </c>
      <c r="AS34" s="100">
        <v>0</v>
      </c>
      <c r="AT34" s="100">
        <v>0</v>
      </c>
      <c r="AU34" s="100">
        <v>0</v>
      </c>
      <c r="AV34" s="100">
        <v>0.46</v>
      </c>
      <c r="AW34" s="100">
        <v>0</v>
      </c>
      <c r="AX34" s="100">
        <v>0</v>
      </c>
      <c r="AY34" s="100">
        <v>0</v>
      </c>
      <c r="AZ34" s="100">
        <v>0</v>
      </c>
      <c r="BA34" s="100">
        <v>0</v>
      </c>
      <c r="BB34" s="100">
        <v>0</v>
      </c>
      <c r="BC34" s="100">
        <v>1.08</v>
      </c>
      <c r="BD34" s="100">
        <v>60.660000000000004</v>
      </c>
      <c r="BE34" s="90">
        <v>60.66</v>
      </c>
      <c r="BF34" s="90">
        <v>0</v>
      </c>
      <c r="BG34" s="90"/>
      <c r="BH34" s="90"/>
      <c r="BI34" s="90"/>
      <c r="BJ34" s="90"/>
      <c r="BK34" s="90"/>
      <c r="BL34" s="90"/>
      <c r="BM34" s="90"/>
      <c r="BN34" s="90"/>
      <c r="BO34" s="90"/>
      <c r="BP34" s="90"/>
      <c r="BQ34" s="90"/>
      <c r="BR34" s="90"/>
      <c r="BS34" s="90"/>
    </row>
    <row r="35" spans="1:71" ht="20.399999999999999" x14ac:dyDescent="0.3">
      <c r="A35" s="101" t="s">
        <v>1233</v>
      </c>
      <c r="B35" s="161" t="s">
        <v>1234</v>
      </c>
      <c r="C35" s="160" t="s">
        <v>112</v>
      </c>
      <c r="D35" s="100">
        <v>16.53</v>
      </c>
      <c r="E35" s="100"/>
      <c r="F35" s="100">
        <v>0</v>
      </c>
      <c r="G35" s="100">
        <v>0</v>
      </c>
      <c r="H35" s="100">
        <v>0</v>
      </c>
      <c r="I35" s="100">
        <v>0</v>
      </c>
      <c r="J35" s="100">
        <v>0</v>
      </c>
      <c r="K35" s="100">
        <v>0</v>
      </c>
      <c r="L35" s="100">
        <v>0</v>
      </c>
      <c r="M35" s="100">
        <v>0</v>
      </c>
      <c r="N35" s="100">
        <v>0</v>
      </c>
      <c r="O35" s="100">
        <v>0</v>
      </c>
      <c r="P35" s="100"/>
      <c r="Q35" s="100">
        <v>0</v>
      </c>
      <c r="R35" s="100">
        <v>0</v>
      </c>
      <c r="S35" s="100">
        <v>0</v>
      </c>
      <c r="T35" s="100">
        <v>0</v>
      </c>
      <c r="U35" s="100">
        <v>0</v>
      </c>
      <c r="V35" s="100">
        <v>0</v>
      </c>
      <c r="W35" s="100">
        <v>0</v>
      </c>
      <c r="X35" s="100">
        <v>0</v>
      </c>
      <c r="Y35" s="100"/>
      <c r="Z35" s="100">
        <v>0</v>
      </c>
      <c r="AA35" s="100">
        <v>0</v>
      </c>
      <c r="AB35" s="100">
        <v>0</v>
      </c>
      <c r="AC35" s="100">
        <v>0</v>
      </c>
      <c r="AD35" s="100">
        <v>0</v>
      </c>
      <c r="AE35" s="100">
        <v>0</v>
      </c>
      <c r="AF35" s="100">
        <v>0</v>
      </c>
      <c r="AG35" s="103">
        <v>16.130000000000003</v>
      </c>
      <c r="AH35" s="100">
        <v>0</v>
      </c>
      <c r="AI35" s="100">
        <v>0</v>
      </c>
      <c r="AJ35" s="100">
        <v>0</v>
      </c>
      <c r="AK35" s="100">
        <v>0</v>
      </c>
      <c r="AL35" s="100">
        <v>0</v>
      </c>
      <c r="AM35" s="100">
        <v>0</v>
      </c>
      <c r="AN35" s="100">
        <v>0</v>
      </c>
      <c r="AO35" s="100">
        <v>0</v>
      </c>
      <c r="AP35" s="100">
        <v>0</v>
      </c>
      <c r="AQ35" s="100">
        <v>0</v>
      </c>
      <c r="AR35" s="100">
        <v>0</v>
      </c>
      <c r="AS35" s="100">
        <v>0</v>
      </c>
      <c r="AT35" s="100">
        <v>0</v>
      </c>
      <c r="AU35" s="100">
        <v>0</v>
      </c>
      <c r="AV35" s="100">
        <v>0.4</v>
      </c>
      <c r="AW35" s="100">
        <v>0</v>
      </c>
      <c r="AX35" s="100">
        <v>0</v>
      </c>
      <c r="AY35" s="100">
        <v>0</v>
      </c>
      <c r="AZ35" s="100">
        <v>0</v>
      </c>
      <c r="BA35" s="100">
        <v>0</v>
      </c>
      <c r="BB35" s="100">
        <v>0</v>
      </c>
      <c r="BC35" s="100">
        <v>0.4</v>
      </c>
      <c r="BD35" s="100">
        <v>19.78</v>
      </c>
      <c r="BE35" s="90">
        <v>19.78</v>
      </c>
      <c r="BF35" s="90">
        <v>0</v>
      </c>
      <c r="BG35" s="90"/>
      <c r="BH35" s="90"/>
      <c r="BI35" s="90"/>
      <c r="BJ35" s="90"/>
      <c r="BK35" s="90"/>
      <c r="BL35" s="90"/>
      <c r="BM35" s="90"/>
      <c r="BN35" s="90"/>
      <c r="BO35" s="90"/>
      <c r="BP35" s="90"/>
      <c r="BQ35" s="90"/>
      <c r="BR35" s="90"/>
      <c r="BS35" s="90"/>
    </row>
    <row r="36" spans="1:71" ht="30.6" x14ac:dyDescent="0.3">
      <c r="A36" s="101" t="s">
        <v>1235</v>
      </c>
      <c r="B36" s="161" t="s">
        <v>1236</v>
      </c>
      <c r="C36" s="160" t="s">
        <v>128</v>
      </c>
      <c r="D36" s="100">
        <v>0</v>
      </c>
      <c r="E36" s="100"/>
      <c r="F36" s="100">
        <v>0</v>
      </c>
      <c r="G36" s="100">
        <v>0</v>
      </c>
      <c r="H36" s="100">
        <v>0</v>
      </c>
      <c r="I36" s="100">
        <v>0</v>
      </c>
      <c r="J36" s="100">
        <v>0</v>
      </c>
      <c r="K36" s="100">
        <v>0</v>
      </c>
      <c r="L36" s="100">
        <v>0</v>
      </c>
      <c r="M36" s="100">
        <v>0</v>
      </c>
      <c r="N36" s="100">
        <v>0</v>
      </c>
      <c r="O36" s="100">
        <v>0</v>
      </c>
      <c r="P36" s="100"/>
      <c r="Q36" s="100">
        <v>0</v>
      </c>
      <c r="R36" s="100">
        <v>0</v>
      </c>
      <c r="S36" s="100">
        <v>0</v>
      </c>
      <c r="T36" s="100">
        <v>0</v>
      </c>
      <c r="U36" s="100">
        <v>0</v>
      </c>
      <c r="V36" s="100">
        <v>0</v>
      </c>
      <c r="W36" s="100">
        <v>0</v>
      </c>
      <c r="X36" s="100">
        <v>0</v>
      </c>
      <c r="Y36" s="100"/>
      <c r="Z36" s="100">
        <v>0</v>
      </c>
      <c r="AA36" s="100">
        <v>0</v>
      </c>
      <c r="AB36" s="100">
        <v>0</v>
      </c>
      <c r="AC36" s="100">
        <v>0</v>
      </c>
      <c r="AD36" s="100">
        <v>0</v>
      </c>
      <c r="AE36" s="100">
        <v>0</v>
      </c>
      <c r="AF36" s="100">
        <v>0</v>
      </c>
      <c r="AG36" s="100">
        <v>0</v>
      </c>
      <c r="AH36" s="103">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100">
        <v>0</v>
      </c>
      <c r="BD36" s="100">
        <v>0</v>
      </c>
      <c r="BE36" s="90">
        <v>0</v>
      </c>
      <c r="BF36" s="90">
        <v>0</v>
      </c>
      <c r="BG36" s="90"/>
      <c r="BH36" s="90"/>
      <c r="BI36" s="90"/>
      <c r="BJ36" s="90"/>
      <c r="BK36" s="90"/>
      <c r="BL36" s="90"/>
      <c r="BM36" s="90"/>
      <c r="BN36" s="90"/>
      <c r="BO36" s="90"/>
      <c r="BP36" s="90"/>
      <c r="BQ36" s="90"/>
      <c r="BR36" s="90"/>
      <c r="BS36" s="90"/>
    </row>
    <row r="37" spans="1:71" x14ac:dyDescent="0.3">
      <c r="A37" s="101" t="s">
        <v>1237</v>
      </c>
      <c r="B37" s="159" t="s">
        <v>1238</v>
      </c>
      <c r="C37" s="160" t="s">
        <v>130</v>
      </c>
      <c r="D37" s="100">
        <v>0.33</v>
      </c>
      <c r="E37" s="100"/>
      <c r="F37" s="100">
        <v>0</v>
      </c>
      <c r="G37" s="100">
        <v>0</v>
      </c>
      <c r="H37" s="100">
        <v>0</v>
      </c>
      <c r="I37" s="100">
        <v>0</v>
      </c>
      <c r="J37" s="100">
        <v>0</v>
      </c>
      <c r="K37" s="100">
        <v>0</v>
      </c>
      <c r="L37" s="100">
        <v>0</v>
      </c>
      <c r="M37" s="100">
        <v>0</v>
      </c>
      <c r="N37" s="100">
        <v>0</v>
      </c>
      <c r="O37" s="100">
        <v>0</v>
      </c>
      <c r="P37" s="100"/>
      <c r="Q37" s="100">
        <v>0</v>
      </c>
      <c r="R37" s="100">
        <v>0</v>
      </c>
      <c r="S37" s="100">
        <v>0</v>
      </c>
      <c r="T37" s="100">
        <v>0</v>
      </c>
      <c r="U37" s="100">
        <v>0</v>
      </c>
      <c r="V37" s="100">
        <v>0</v>
      </c>
      <c r="W37" s="100">
        <v>0</v>
      </c>
      <c r="X37" s="100">
        <v>0</v>
      </c>
      <c r="Y37" s="100"/>
      <c r="Z37" s="100">
        <v>0</v>
      </c>
      <c r="AA37" s="100">
        <v>0</v>
      </c>
      <c r="AB37" s="100">
        <v>0</v>
      </c>
      <c r="AC37" s="100">
        <v>0</v>
      </c>
      <c r="AD37" s="100">
        <v>0</v>
      </c>
      <c r="AE37" s="100">
        <v>0</v>
      </c>
      <c r="AF37" s="100">
        <v>0</v>
      </c>
      <c r="AG37" s="100">
        <v>0</v>
      </c>
      <c r="AH37" s="100">
        <v>0</v>
      </c>
      <c r="AI37" s="103">
        <v>0.33</v>
      </c>
      <c r="AJ37" s="100">
        <v>0</v>
      </c>
      <c r="AK37" s="100">
        <v>0</v>
      </c>
      <c r="AL37" s="100">
        <v>0</v>
      </c>
      <c r="AM37" s="100">
        <v>0</v>
      </c>
      <c r="AN37" s="100">
        <v>0</v>
      </c>
      <c r="AO37" s="100">
        <v>0</v>
      </c>
      <c r="AP37" s="100">
        <v>0</v>
      </c>
      <c r="AQ37" s="100">
        <v>0</v>
      </c>
      <c r="AR37" s="100">
        <v>0</v>
      </c>
      <c r="AS37" s="100">
        <v>0</v>
      </c>
      <c r="AT37" s="100">
        <v>0</v>
      </c>
      <c r="AU37" s="100">
        <v>0</v>
      </c>
      <c r="AV37" s="100">
        <v>0</v>
      </c>
      <c r="AW37" s="100">
        <v>0</v>
      </c>
      <c r="AX37" s="100">
        <v>0</v>
      </c>
      <c r="AY37" s="100">
        <v>0</v>
      </c>
      <c r="AZ37" s="100">
        <v>0</v>
      </c>
      <c r="BA37" s="100">
        <v>0</v>
      </c>
      <c r="BB37" s="100">
        <v>0</v>
      </c>
      <c r="BC37" s="100">
        <v>0</v>
      </c>
      <c r="BD37" s="100">
        <v>0.33</v>
      </c>
      <c r="BE37" s="90">
        <v>0.33</v>
      </c>
      <c r="BF37" s="90">
        <v>0</v>
      </c>
      <c r="BG37" s="90"/>
      <c r="BH37" s="90"/>
      <c r="BI37" s="90"/>
      <c r="BJ37" s="90"/>
      <c r="BK37" s="90"/>
      <c r="BL37" s="90"/>
      <c r="BM37" s="90"/>
      <c r="BN37" s="90"/>
      <c r="BO37" s="90"/>
      <c r="BP37" s="90"/>
      <c r="BQ37" s="90"/>
      <c r="BR37" s="90"/>
      <c r="BS37" s="90"/>
    </row>
    <row r="38" spans="1:71" x14ac:dyDescent="0.3">
      <c r="A38" s="101" t="s">
        <v>1239</v>
      </c>
      <c r="B38" s="161" t="s">
        <v>131</v>
      </c>
      <c r="C38" s="160" t="s">
        <v>132</v>
      </c>
      <c r="D38" s="100">
        <v>9.74</v>
      </c>
      <c r="E38" s="100"/>
      <c r="F38" s="100">
        <v>0</v>
      </c>
      <c r="G38" s="100">
        <v>0</v>
      </c>
      <c r="H38" s="100">
        <v>0</v>
      </c>
      <c r="I38" s="100">
        <v>0</v>
      </c>
      <c r="J38" s="100">
        <v>0</v>
      </c>
      <c r="K38" s="100">
        <v>0</v>
      </c>
      <c r="L38" s="100">
        <v>0</v>
      </c>
      <c r="M38" s="100">
        <v>0</v>
      </c>
      <c r="N38" s="100">
        <v>0</v>
      </c>
      <c r="O38" s="100">
        <v>0</v>
      </c>
      <c r="P38" s="100"/>
      <c r="Q38" s="100">
        <v>0</v>
      </c>
      <c r="R38" s="100">
        <v>0</v>
      </c>
      <c r="S38" s="100">
        <v>0</v>
      </c>
      <c r="T38" s="100">
        <v>0</v>
      </c>
      <c r="U38" s="100">
        <v>0</v>
      </c>
      <c r="V38" s="100">
        <v>0</v>
      </c>
      <c r="W38" s="100">
        <v>0</v>
      </c>
      <c r="X38" s="100">
        <v>0</v>
      </c>
      <c r="Y38" s="100"/>
      <c r="Z38" s="100">
        <v>0</v>
      </c>
      <c r="AA38" s="100">
        <v>0</v>
      </c>
      <c r="AB38" s="100">
        <v>0</v>
      </c>
      <c r="AC38" s="100">
        <v>0</v>
      </c>
      <c r="AD38" s="100">
        <v>0</v>
      </c>
      <c r="AE38" s="100">
        <v>0</v>
      </c>
      <c r="AF38" s="100">
        <v>0</v>
      </c>
      <c r="AG38" s="100">
        <v>0</v>
      </c>
      <c r="AH38" s="100">
        <v>0</v>
      </c>
      <c r="AI38" s="100">
        <v>0</v>
      </c>
      <c r="AJ38" s="103">
        <v>9.5400000000000009</v>
      </c>
      <c r="AK38" s="100">
        <v>0</v>
      </c>
      <c r="AL38" s="100">
        <v>0</v>
      </c>
      <c r="AM38" s="100">
        <v>0</v>
      </c>
      <c r="AN38" s="100">
        <v>0</v>
      </c>
      <c r="AO38" s="100">
        <v>0</v>
      </c>
      <c r="AP38" s="100">
        <v>0</v>
      </c>
      <c r="AQ38" s="100">
        <v>0</v>
      </c>
      <c r="AR38" s="100">
        <v>0</v>
      </c>
      <c r="AS38" s="100">
        <v>0</v>
      </c>
      <c r="AT38" s="100">
        <v>0</v>
      </c>
      <c r="AU38" s="100">
        <v>0</v>
      </c>
      <c r="AV38" s="100">
        <v>0</v>
      </c>
      <c r="AW38" s="100">
        <v>0.2</v>
      </c>
      <c r="AX38" s="100">
        <v>0</v>
      </c>
      <c r="AY38" s="100">
        <v>0</v>
      </c>
      <c r="AZ38" s="100">
        <v>0</v>
      </c>
      <c r="BA38" s="100">
        <v>0</v>
      </c>
      <c r="BB38" s="100">
        <v>0</v>
      </c>
      <c r="BC38" s="100">
        <v>0.2</v>
      </c>
      <c r="BD38" s="100">
        <v>9.5400000000000009</v>
      </c>
      <c r="BE38" s="90">
        <v>9.5400000000000009</v>
      </c>
      <c r="BF38" s="90">
        <v>0</v>
      </c>
      <c r="BG38" s="90"/>
      <c r="BH38" s="90"/>
      <c r="BI38" s="90"/>
      <c r="BJ38" s="90"/>
      <c r="BK38" s="90"/>
      <c r="BL38" s="90"/>
      <c r="BM38" s="90"/>
      <c r="BN38" s="90"/>
      <c r="BO38" s="90"/>
      <c r="BP38" s="90"/>
      <c r="BQ38" s="90"/>
      <c r="BR38" s="90"/>
      <c r="BS38" s="90"/>
    </row>
    <row r="39" spans="1:71" ht="20.399999999999999" x14ac:dyDescent="0.3">
      <c r="A39" s="101" t="s">
        <v>133</v>
      </c>
      <c r="B39" s="102" t="s">
        <v>119</v>
      </c>
      <c r="C39" s="101" t="s">
        <v>120</v>
      </c>
      <c r="D39" s="99">
        <v>12.53</v>
      </c>
      <c r="E39" s="99"/>
      <c r="F39" s="99">
        <v>0</v>
      </c>
      <c r="G39" s="99">
        <v>0</v>
      </c>
      <c r="H39" s="99">
        <v>0</v>
      </c>
      <c r="I39" s="99">
        <v>0</v>
      </c>
      <c r="J39" s="99">
        <v>0</v>
      </c>
      <c r="K39" s="99">
        <v>0</v>
      </c>
      <c r="L39" s="99">
        <v>0</v>
      </c>
      <c r="M39" s="99">
        <v>0</v>
      </c>
      <c r="N39" s="99">
        <v>0</v>
      </c>
      <c r="O39" s="99">
        <v>0</v>
      </c>
      <c r="P39" s="99"/>
      <c r="Q39" s="100">
        <v>0</v>
      </c>
      <c r="R39" s="99">
        <v>0</v>
      </c>
      <c r="S39" s="99">
        <v>0</v>
      </c>
      <c r="T39" s="99">
        <v>0</v>
      </c>
      <c r="U39" s="99">
        <v>0</v>
      </c>
      <c r="V39" s="99">
        <v>0</v>
      </c>
      <c r="W39" s="99">
        <v>0</v>
      </c>
      <c r="X39" s="99">
        <v>0</v>
      </c>
      <c r="Y39" s="99"/>
      <c r="Z39" s="100">
        <v>0</v>
      </c>
      <c r="AA39" s="100">
        <v>0</v>
      </c>
      <c r="AB39" s="100">
        <v>0</v>
      </c>
      <c r="AC39" s="100">
        <v>0</v>
      </c>
      <c r="AD39" s="100">
        <v>0</v>
      </c>
      <c r="AE39" s="100">
        <v>0</v>
      </c>
      <c r="AF39" s="100">
        <v>0</v>
      </c>
      <c r="AG39" s="100">
        <v>0</v>
      </c>
      <c r="AH39" s="100">
        <v>0</v>
      </c>
      <c r="AI39" s="100">
        <v>0</v>
      </c>
      <c r="AJ39" s="100">
        <v>0</v>
      </c>
      <c r="AK39" s="103">
        <v>12.53</v>
      </c>
      <c r="AL39" s="99">
        <v>0</v>
      </c>
      <c r="AM39" s="99">
        <v>0</v>
      </c>
      <c r="AN39" s="99">
        <v>0</v>
      </c>
      <c r="AO39" s="99">
        <v>0</v>
      </c>
      <c r="AP39" s="99">
        <v>0</v>
      </c>
      <c r="AQ39" s="99">
        <v>0</v>
      </c>
      <c r="AR39" s="99">
        <v>0</v>
      </c>
      <c r="AS39" s="99">
        <v>0</v>
      </c>
      <c r="AT39" s="99">
        <v>0</v>
      </c>
      <c r="AU39" s="99">
        <v>0</v>
      </c>
      <c r="AV39" s="99">
        <v>0</v>
      </c>
      <c r="AW39" s="99">
        <v>0</v>
      </c>
      <c r="AX39" s="99">
        <v>0</v>
      </c>
      <c r="AY39" s="99">
        <v>0</v>
      </c>
      <c r="AZ39" s="99">
        <v>0</v>
      </c>
      <c r="BA39" s="100">
        <v>0</v>
      </c>
      <c r="BB39" s="99">
        <v>0</v>
      </c>
      <c r="BC39" s="99">
        <v>0</v>
      </c>
      <c r="BD39" s="100">
        <v>13.489999999999998</v>
      </c>
      <c r="BE39" s="89">
        <v>13.49</v>
      </c>
      <c r="BF39" s="89">
        <v>0</v>
      </c>
    </row>
    <row r="40" spans="1:71" ht="20.399999999999999" x14ac:dyDescent="0.3">
      <c r="A40" s="101" t="s">
        <v>136</v>
      </c>
      <c r="B40" s="102" t="s">
        <v>134</v>
      </c>
      <c r="C40" s="101" t="s">
        <v>135</v>
      </c>
      <c r="D40" s="99">
        <v>1.65</v>
      </c>
      <c r="E40" s="99"/>
      <c r="F40" s="99">
        <v>0</v>
      </c>
      <c r="G40" s="99">
        <v>0</v>
      </c>
      <c r="H40" s="99">
        <v>0</v>
      </c>
      <c r="I40" s="99">
        <v>0</v>
      </c>
      <c r="J40" s="99">
        <v>0</v>
      </c>
      <c r="K40" s="99">
        <v>0</v>
      </c>
      <c r="L40" s="99">
        <v>0</v>
      </c>
      <c r="M40" s="99">
        <v>0</v>
      </c>
      <c r="N40" s="99">
        <v>0</v>
      </c>
      <c r="O40" s="99">
        <v>0</v>
      </c>
      <c r="P40" s="99"/>
      <c r="Q40" s="100">
        <v>0</v>
      </c>
      <c r="R40" s="99">
        <v>0</v>
      </c>
      <c r="S40" s="99">
        <v>0</v>
      </c>
      <c r="T40" s="99">
        <v>0</v>
      </c>
      <c r="U40" s="99">
        <v>0</v>
      </c>
      <c r="V40" s="99">
        <v>0</v>
      </c>
      <c r="W40" s="99">
        <v>0</v>
      </c>
      <c r="X40" s="99">
        <v>0</v>
      </c>
      <c r="Y40" s="99"/>
      <c r="Z40" s="100">
        <v>0</v>
      </c>
      <c r="AA40" s="100">
        <v>0</v>
      </c>
      <c r="AB40" s="100">
        <v>0</v>
      </c>
      <c r="AC40" s="100">
        <v>0</v>
      </c>
      <c r="AD40" s="100">
        <v>0</v>
      </c>
      <c r="AE40" s="100">
        <v>0</v>
      </c>
      <c r="AF40" s="100">
        <v>0</v>
      </c>
      <c r="AG40" s="100">
        <v>0</v>
      </c>
      <c r="AH40" s="100">
        <v>0</v>
      </c>
      <c r="AI40" s="100">
        <v>0</v>
      </c>
      <c r="AJ40" s="100">
        <v>0</v>
      </c>
      <c r="AK40" s="99">
        <v>0</v>
      </c>
      <c r="AL40" s="103">
        <v>1.65</v>
      </c>
      <c r="AM40" s="99">
        <v>0</v>
      </c>
      <c r="AN40" s="99">
        <v>0</v>
      </c>
      <c r="AO40" s="99">
        <v>0</v>
      </c>
      <c r="AP40" s="99">
        <v>0</v>
      </c>
      <c r="AQ40" s="99">
        <v>0</v>
      </c>
      <c r="AR40" s="99">
        <v>0</v>
      </c>
      <c r="AS40" s="99">
        <v>0</v>
      </c>
      <c r="AT40" s="99">
        <v>0</v>
      </c>
      <c r="AU40" s="99">
        <v>0</v>
      </c>
      <c r="AV40" s="99">
        <v>0</v>
      </c>
      <c r="AW40" s="99">
        <v>0</v>
      </c>
      <c r="AX40" s="99">
        <v>0</v>
      </c>
      <c r="AY40" s="99">
        <v>0</v>
      </c>
      <c r="AZ40" s="99">
        <v>0</v>
      </c>
      <c r="BA40" s="100">
        <v>0</v>
      </c>
      <c r="BB40" s="99">
        <v>0</v>
      </c>
      <c r="BC40" s="99">
        <v>0</v>
      </c>
      <c r="BD40" s="99">
        <v>1.65</v>
      </c>
      <c r="BE40" s="89">
        <v>1.65</v>
      </c>
      <c r="BF40" s="89">
        <v>0</v>
      </c>
    </row>
    <row r="41" spans="1:71" ht="20.399999999999999" x14ac:dyDescent="0.3">
      <c r="A41" s="101" t="s">
        <v>139</v>
      </c>
      <c r="B41" s="102" t="s">
        <v>121</v>
      </c>
      <c r="C41" s="101" t="s">
        <v>122</v>
      </c>
      <c r="D41" s="99">
        <v>15.379999999999999</v>
      </c>
      <c r="E41" s="99"/>
      <c r="F41" s="99">
        <v>0</v>
      </c>
      <c r="G41" s="99">
        <v>0</v>
      </c>
      <c r="H41" s="99">
        <v>0</v>
      </c>
      <c r="I41" s="99">
        <v>0</v>
      </c>
      <c r="J41" s="99">
        <v>0</v>
      </c>
      <c r="K41" s="99">
        <v>0</v>
      </c>
      <c r="L41" s="99">
        <v>0</v>
      </c>
      <c r="M41" s="99">
        <v>0</v>
      </c>
      <c r="N41" s="99">
        <v>0</v>
      </c>
      <c r="O41" s="99">
        <v>0</v>
      </c>
      <c r="P41" s="99"/>
      <c r="Q41" s="100">
        <v>0</v>
      </c>
      <c r="R41" s="99">
        <v>0</v>
      </c>
      <c r="S41" s="99">
        <v>0</v>
      </c>
      <c r="T41" s="99">
        <v>0</v>
      </c>
      <c r="U41" s="99">
        <v>0</v>
      </c>
      <c r="V41" s="99">
        <v>0</v>
      </c>
      <c r="W41" s="99">
        <v>0</v>
      </c>
      <c r="X41" s="99">
        <v>0</v>
      </c>
      <c r="Y41" s="99"/>
      <c r="Z41" s="100">
        <v>0</v>
      </c>
      <c r="AA41" s="100">
        <v>0</v>
      </c>
      <c r="AB41" s="100">
        <v>0</v>
      </c>
      <c r="AC41" s="100">
        <v>0</v>
      </c>
      <c r="AD41" s="100">
        <v>0</v>
      </c>
      <c r="AE41" s="100">
        <v>0</v>
      </c>
      <c r="AF41" s="100">
        <v>0</v>
      </c>
      <c r="AG41" s="100">
        <v>0</v>
      </c>
      <c r="AH41" s="100">
        <v>0</v>
      </c>
      <c r="AI41" s="100">
        <v>0</v>
      </c>
      <c r="AJ41" s="100">
        <v>0</v>
      </c>
      <c r="AK41" s="99">
        <v>0</v>
      </c>
      <c r="AL41" s="99">
        <v>0</v>
      </c>
      <c r="AM41" s="103">
        <v>15.379999999999999</v>
      </c>
      <c r="AN41" s="99">
        <v>0</v>
      </c>
      <c r="AO41" s="99">
        <v>0</v>
      </c>
      <c r="AP41" s="99">
        <v>0</v>
      </c>
      <c r="AQ41" s="99">
        <v>0</v>
      </c>
      <c r="AR41" s="99">
        <v>0</v>
      </c>
      <c r="AS41" s="99">
        <v>0</v>
      </c>
      <c r="AT41" s="99">
        <v>0</v>
      </c>
      <c r="AU41" s="99">
        <v>0</v>
      </c>
      <c r="AV41" s="99">
        <v>0</v>
      </c>
      <c r="AW41" s="99">
        <v>0</v>
      </c>
      <c r="AX41" s="99">
        <v>0</v>
      </c>
      <c r="AY41" s="99">
        <v>0</v>
      </c>
      <c r="AZ41" s="99">
        <v>0</v>
      </c>
      <c r="BA41" s="100">
        <v>0</v>
      </c>
      <c r="BB41" s="99">
        <v>0</v>
      </c>
      <c r="BC41" s="99">
        <v>0</v>
      </c>
      <c r="BD41" s="99">
        <v>176.52999999999997</v>
      </c>
      <c r="BE41" s="89">
        <v>176.52999999999997</v>
      </c>
      <c r="BF41" s="89">
        <v>0</v>
      </c>
    </row>
    <row r="42" spans="1:71" ht="20.399999999999999" x14ac:dyDescent="0.3">
      <c r="A42" s="101" t="s">
        <v>142</v>
      </c>
      <c r="B42" s="102" t="s">
        <v>143</v>
      </c>
      <c r="C42" s="101" t="s">
        <v>144</v>
      </c>
      <c r="D42" s="99">
        <v>792.34000000000015</v>
      </c>
      <c r="E42" s="99"/>
      <c r="F42" s="99">
        <v>0</v>
      </c>
      <c r="G42" s="99">
        <v>0</v>
      </c>
      <c r="H42" s="99">
        <v>0</v>
      </c>
      <c r="I42" s="99">
        <v>0</v>
      </c>
      <c r="J42" s="99">
        <v>0</v>
      </c>
      <c r="K42" s="99">
        <v>0</v>
      </c>
      <c r="L42" s="99">
        <v>0</v>
      </c>
      <c r="M42" s="99">
        <v>0</v>
      </c>
      <c r="N42" s="99">
        <v>0</v>
      </c>
      <c r="O42" s="99">
        <v>0</v>
      </c>
      <c r="P42" s="99"/>
      <c r="Q42" s="100">
        <v>0</v>
      </c>
      <c r="R42" s="99">
        <v>0</v>
      </c>
      <c r="S42" s="99">
        <v>0</v>
      </c>
      <c r="T42" s="99">
        <v>0</v>
      </c>
      <c r="U42" s="99">
        <v>0</v>
      </c>
      <c r="V42" s="99">
        <v>0</v>
      </c>
      <c r="W42" s="99">
        <v>0</v>
      </c>
      <c r="X42" s="99">
        <v>0</v>
      </c>
      <c r="Y42" s="99"/>
      <c r="Z42" s="100">
        <v>13</v>
      </c>
      <c r="AA42" s="100">
        <v>1</v>
      </c>
      <c r="AB42" s="100">
        <v>0.03</v>
      </c>
      <c r="AC42" s="100">
        <v>0</v>
      </c>
      <c r="AD42" s="100">
        <v>0</v>
      </c>
      <c r="AE42" s="100">
        <v>0</v>
      </c>
      <c r="AF42" s="100">
        <v>0.5</v>
      </c>
      <c r="AG42" s="100">
        <v>0</v>
      </c>
      <c r="AH42" s="100">
        <v>0</v>
      </c>
      <c r="AI42" s="100">
        <v>0</v>
      </c>
      <c r="AJ42" s="100">
        <v>0</v>
      </c>
      <c r="AK42" s="99">
        <v>0</v>
      </c>
      <c r="AL42" s="99">
        <v>0</v>
      </c>
      <c r="AM42" s="99">
        <v>0</v>
      </c>
      <c r="AN42" s="103">
        <v>777.81000000000017</v>
      </c>
      <c r="AO42" s="99">
        <v>0</v>
      </c>
      <c r="AP42" s="99">
        <v>0</v>
      </c>
      <c r="AQ42" s="99">
        <v>0</v>
      </c>
      <c r="AR42" s="99">
        <v>0</v>
      </c>
      <c r="AS42" s="99">
        <v>0</v>
      </c>
      <c r="AT42" s="99">
        <v>0</v>
      </c>
      <c r="AU42" s="99">
        <v>0</v>
      </c>
      <c r="AV42" s="99">
        <v>0</v>
      </c>
      <c r="AW42" s="99">
        <v>0</v>
      </c>
      <c r="AX42" s="99">
        <v>0</v>
      </c>
      <c r="AY42" s="99">
        <v>0</v>
      </c>
      <c r="AZ42" s="99">
        <v>0</v>
      </c>
      <c r="BA42" s="100">
        <v>0</v>
      </c>
      <c r="BB42" s="99">
        <v>0</v>
      </c>
      <c r="BC42" s="99">
        <v>14.53</v>
      </c>
      <c r="BD42" s="99">
        <v>844.1500000000002</v>
      </c>
      <c r="BE42" s="89">
        <v>844.15000000000009</v>
      </c>
      <c r="BF42" s="89">
        <v>0</v>
      </c>
    </row>
    <row r="43" spans="1:71" x14ac:dyDescent="0.3">
      <c r="A43" s="101" t="s">
        <v>145</v>
      </c>
      <c r="B43" s="102" t="s">
        <v>146</v>
      </c>
      <c r="C43" s="101" t="s">
        <v>147</v>
      </c>
      <c r="D43" s="99">
        <v>52.250000000000007</v>
      </c>
      <c r="E43" s="99"/>
      <c r="F43" s="99">
        <v>0</v>
      </c>
      <c r="G43" s="99">
        <v>0</v>
      </c>
      <c r="H43" s="99">
        <v>0</v>
      </c>
      <c r="I43" s="99">
        <v>0</v>
      </c>
      <c r="J43" s="99">
        <v>0</v>
      </c>
      <c r="K43" s="99">
        <v>0</v>
      </c>
      <c r="L43" s="99">
        <v>0</v>
      </c>
      <c r="M43" s="99">
        <v>0</v>
      </c>
      <c r="N43" s="99">
        <v>0</v>
      </c>
      <c r="O43" s="99">
        <v>0</v>
      </c>
      <c r="P43" s="99"/>
      <c r="Q43" s="100">
        <v>0</v>
      </c>
      <c r="R43" s="99">
        <v>0</v>
      </c>
      <c r="S43" s="99">
        <v>0</v>
      </c>
      <c r="T43" s="99">
        <v>0</v>
      </c>
      <c r="U43" s="99">
        <v>0</v>
      </c>
      <c r="V43" s="99">
        <v>0</v>
      </c>
      <c r="W43" s="99">
        <v>0</v>
      </c>
      <c r="X43" s="99">
        <v>0</v>
      </c>
      <c r="Y43" s="99"/>
      <c r="Z43" s="100">
        <v>0.5</v>
      </c>
      <c r="AA43" s="100">
        <v>0</v>
      </c>
      <c r="AB43" s="100">
        <v>0</v>
      </c>
      <c r="AC43" s="100">
        <v>0</v>
      </c>
      <c r="AD43" s="100">
        <v>0</v>
      </c>
      <c r="AE43" s="100">
        <v>0</v>
      </c>
      <c r="AF43" s="100">
        <v>0</v>
      </c>
      <c r="AG43" s="100">
        <v>0</v>
      </c>
      <c r="AH43" s="100">
        <v>0</v>
      </c>
      <c r="AI43" s="100">
        <v>0</v>
      </c>
      <c r="AJ43" s="100">
        <v>0</v>
      </c>
      <c r="AK43" s="99">
        <v>0</v>
      </c>
      <c r="AL43" s="99">
        <v>0</v>
      </c>
      <c r="AM43" s="99">
        <v>0</v>
      </c>
      <c r="AN43" s="99">
        <v>0</v>
      </c>
      <c r="AO43" s="103">
        <v>51.750000000000007</v>
      </c>
      <c r="AP43" s="99">
        <v>0</v>
      </c>
      <c r="AQ43" s="99">
        <v>0</v>
      </c>
      <c r="AR43" s="99">
        <v>0</v>
      </c>
      <c r="AS43" s="99">
        <v>0</v>
      </c>
      <c r="AT43" s="99">
        <v>0</v>
      </c>
      <c r="AU43" s="99">
        <v>0</v>
      </c>
      <c r="AV43" s="99">
        <v>0</v>
      </c>
      <c r="AW43" s="99">
        <v>0</v>
      </c>
      <c r="AX43" s="99">
        <v>0</v>
      </c>
      <c r="AY43" s="99">
        <v>0</v>
      </c>
      <c r="AZ43" s="99">
        <v>0</v>
      </c>
      <c r="BA43" s="100">
        <v>0</v>
      </c>
      <c r="BB43" s="99">
        <v>0</v>
      </c>
      <c r="BC43" s="99">
        <v>0.5</v>
      </c>
      <c r="BD43" s="99">
        <v>51.750000000000007</v>
      </c>
      <c r="BE43" s="89">
        <v>51.750000000000007</v>
      </c>
      <c r="BF43" s="89">
        <v>0</v>
      </c>
    </row>
    <row r="44" spans="1:71" ht="20.399999999999999" x14ac:dyDescent="0.3">
      <c r="A44" s="101" t="s">
        <v>148</v>
      </c>
      <c r="B44" s="102" t="s">
        <v>149</v>
      </c>
      <c r="C44" s="101" t="s">
        <v>150</v>
      </c>
      <c r="D44" s="99">
        <v>14.190000000000001</v>
      </c>
      <c r="E44" s="99"/>
      <c r="F44" s="99">
        <v>0</v>
      </c>
      <c r="G44" s="99">
        <v>0</v>
      </c>
      <c r="H44" s="99">
        <v>0</v>
      </c>
      <c r="I44" s="99">
        <v>0</v>
      </c>
      <c r="J44" s="99">
        <v>0</v>
      </c>
      <c r="K44" s="99">
        <v>0</v>
      </c>
      <c r="L44" s="99">
        <v>0</v>
      </c>
      <c r="M44" s="99">
        <v>0</v>
      </c>
      <c r="N44" s="99">
        <v>0</v>
      </c>
      <c r="O44" s="99">
        <v>0</v>
      </c>
      <c r="P44" s="99"/>
      <c r="Q44" s="100">
        <v>0</v>
      </c>
      <c r="R44" s="99">
        <v>0.15</v>
      </c>
      <c r="S44" s="99">
        <v>0</v>
      </c>
      <c r="T44" s="99">
        <v>0</v>
      </c>
      <c r="U44" s="99">
        <v>0</v>
      </c>
      <c r="V44" s="99">
        <v>0</v>
      </c>
      <c r="W44" s="99">
        <v>0</v>
      </c>
      <c r="X44" s="99">
        <v>0</v>
      </c>
      <c r="Y44" s="99"/>
      <c r="Z44" s="100">
        <v>0.3</v>
      </c>
      <c r="AA44" s="100">
        <v>0</v>
      </c>
      <c r="AB44" s="100">
        <v>0</v>
      </c>
      <c r="AC44" s="100">
        <v>0</v>
      </c>
      <c r="AD44" s="100">
        <v>0</v>
      </c>
      <c r="AE44" s="100">
        <v>0</v>
      </c>
      <c r="AF44" s="100">
        <v>0</v>
      </c>
      <c r="AG44" s="100">
        <v>0</v>
      </c>
      <c r="AH44" s="100">
        <v>0</v>
      </c>
      <c r="AI44" s="100">
        <v>0</v>
      </c>
      <c r="AJ44" s="100">
        <v>0</v>
      </c>
      <c r="AK44" s="99">
        <v>0</v>
      </c>
      <c r="AL44" s="99">
        <v>0</v>
      </c>
      <c r="AM44" s="99">
        <v>0</v>
      </c>
      <c r="AN44" s="99">
        <v>0</v>
      </c>
      <c r="AO44" s="99">
        <v>0</v>
      </c>
      <c r="AP44" s="103">
        <v>13.740000000000002</v>
      </c>
      <c r="AQ44" s="99">
        <v>0</v>
      </c>
      <c r="AR44" s="99">
        <v>0</v>
      </c>
      <c r="AS44" s="99">
        <v>0</v>
      </c>
      <c r="AT44" s="99">
        <v>0</v>
      </c>
      <c r="AU44" s="99">
        <v>0</v>
      </c>
      <c r="AV44" s="99">
        <v>0</v>
      </c>
      <c r="AW44" s="99">
        <v>0</v>
      </c>
      <c r="AX44" s="99">
        <v>0</v>
      </c>
      <c r="AY44" s="99">
        <v>0</v>
      </c>
      <c r="AZ44" s="99">
        <v>0</v>
      </c>
      <c r="BA44" s="100">
        <v>0</v>
      </c>
      <c r="BB44" s="99">
        <v>0</v>
      </c>
      <c r="BC44" s="99">
        <v>0.44999999999999996</v>
      </c>
      <c r="BD44" s="99">
        <v>13.740000000000002</v>
      </c>
      <c r="BE44" s="89">
        <v>13.74</v>
      </c>
      <c r="BF44" s="89">
        <v>0</v>
      </c>
    </row>
    <row r="45" spans="1:71" ht="30.6" x14ac:dyDescent="0.3">
      <c r="A45" s="101" t="s">
        <v>151</v>
      </c>
      <c r="B45" s="102" t="s">
        <v>152</v>
      </c>
      <c r="C45" s="101" t="s">
        <v>153</v>
      </c>
      <c r="D45" s="99">
        <v>1.22</v>
      </c>
      <c r="E45" s="99"/>
      <c r="F45" s="99">
        <v>0</v>
      </c>
      <c r="G45" s="99">
        <v>0</v>
      </c>
      <c r="H45" s="99">
        <v>0</v>
      </c>
      <c r="I45" s="99">
        <v>0</v>
      </c>
      <c r="J45" s="99">
        <v>0</v>
      </c>
      <c r="K45" s="99">
        <v>0</v>
      </c>
      <c r="L45" s="99">
        <v>0</v>
      </c>
      <c r="M45" s="99">
        <v>0</v>
      </c>
      <c r="N45" s="99">
        <v>0</v>
      </c>
      <c r="O45" s="99">
        <v>0</v>
      </c>
      <c r="P45" s="99"/>
      <c r="Q45" s="100">
        <v>0</v>
      </c>
      <c r="R45" s="99">
        <v>0</v>
      </c>
      <c r="S45" s="99">
        <v>0</v>
      </c>
      <c r="T45" s="99">
        <v>0</v>
      </c>
      <c r="U45" s="99">
        <v>0</v>
      </c>
      <c r="V45" s="99">
        <v>0</v>
      </c>
      <c r="W45" s="99">
        <v>0</v>
      </c>
      <c r="X45" s="99">
        <v>0</v>
      </c>
      <c r="Y45" s="99"/>
      <c r="Z45" s="100">
        <v>0</v>
      </c>
      <c r="AA45" s="100">
        <v>0</v>
      </c>
      <c r="AB45" s="100">
        <v>0</v>
      </c>
      <c r="AC45" s="100">
        <v>0</v>
      </c>
      <c r="AD45" s="100">
        <v>0</v>
      </c>
      <c r="AE45" s="100">
        <v>0</v>
      </c>
      <c r="AF45" s="100">
        <v>0</v>
      </c>
      <c r="AG45" s="100">
        <v>0</v>
      </c>
      <c r="AH45" s="100">
        <v>0</v>
      </c>
      <c r="AI45" s="100">
        <v>0</v>
      </c>
      <c r="AJ45" s="100">
        <v>0</v>
      </c>
      <c r="AK45" s="99">
        <v>0</v>
      </c>
      <c r="AL45" s="99">
        <v>0</v>
      </c>
      <c r="AM45" s="99">
        <v>0</v>
      </c>
      <c r="AN45" s="99">
        <v>0</v>
      </c>
      <c r="AO45" s="99">
        <v>0</v>
      </c>
      <c r="AP45" s="99">
        <v>0</v>
      </c>
      <c r="AQ45" s="103">
        <v>1.22</v>
      </c>
      <c r="AR45" s="99">
        <v>0</v>
      </c>
      <c r="AS45" s="99">
        <v>0</v>
      </c>
      <c r="AT45" s="99">
        <v>0</v>
      </c>
      <c r="AU45" s="99">
        <v>0</v>
      </c>
      <c r="AV45" s="99">
        <v>0</v>
      </c>
      <c r="AW45" s="99">
        <v>0</v>
      </c>
      <c r="AX45" s="99">
        <v>0</v>
      </c>
      <c r="AY45" s="99">
        <v>0</v>
      </c>
      <c r="AZ45" s="99">
        <v>0</v>
      </c>
      <c r="BA45" s="100">
        <v>0</v>
      </c>
      <c r="BB45" s="99">
        <v>0</v>
      </c>
      <c r="BC45" s="99">
        <v>0</v>
      </c>
      <c r="BD45" s="99">
        <v>1.22</v>
      </c>
      <c r="BE45" s="89">
        <v>1.22</v>
      </c>
      <c r="BF45" s="89">
        <v>0</v>
      </c>
    </row>
    <row r="46" spans="1:71" ht="20.399999999999999" x14ac:dyDescent="0.3">
      <c r="A46" s="101" t="s">
        <v>154</v>
      </c>
      <c r="B46" s="102" t="s">
        <v>155</v>
      </c>
      <c r="C46" s="101" t="s">
        <v>156</v>
      </c>
      <c r="D46" s="99">
        <v>0</v>
      </c>
      <c r="E46" s="99"/>
      <c r="F46" s="99">
        <v>0</v>
      </c>
      <c r="G46" s="99">
        <v>0</v>
      </c>
      <c r="H46" s="99">
        <v>0</v>
      </c>
      <c r="I46" s="99">
        <v>0</v>
      </c>
      <c r="J46" s="99">
        <v>0</v>
      </c>
      <c r="K46" s="99">
        <v>0</v>
      </c>
      <c r="L46" s="99">
        <v>0</v>
      </c>
      <c r="M46" s="99">
        <v>0</v>
      </c>
      <c r="N46" s="99">
        <v>0</v>
      </c>
      <c r="O46" s="99">
        <v>0</v>
      </c>
      <c r="P46" s="99"/>
      <c r="Q46" s="100">
        <v>0</v>
      </c>
      <c r="R46" s="99">
        <v>0</v>
      </c>
      <c r="S46" s="99">
        <v>0</v>
      </c>
      <c r="T46" s="99">
        <v>0</v>
      </c>
      <c r="U46" s="99">
        <v>0</v>
      </c>
      <c r="V46" s="99">
        <v>0</v>
      </c>
      <c r="W46" s="99">
        <v>0</v>
      </c>
      <c r="X46" s="99">
        <v>0</v>
      </c>
      <c r="Y46" s="99"/>
      <c r="Z46" s="100">
        <v>0</v>
      </c>
      <c r="AA46" s="100">
        <v>0</v>
      </c>
      <c r="AB46" s="100">
        <v>0</v>
      </c>
      <c r="AC46" s="100">
        <v>0</v>
      </c>
      <c r="AD46" s="100">
        <v>0</v>
      </c>
      <c r="AE46" s="100">
        <v>0</v>
      </c>
      <c r="AF46" s="100">
        <v>0</v>
      </c>
      <c r="AG46" s="100">
        <v>0</v>
      </c>
      <c r="AH46" s="100">
        <v>0</v>
      </c>
      <c r="AI46" s="100">
        <v>0</v>
      </c>
      <c r="AJ46" s="100">
        <v>0</v>
      </c>
      <c r="AK46" s="99">
        <v>0</v>
      </c>
      <c r="AL46" s="99">
        <v>0</v>
      </c>
      <c r="AM46" s="99">
        <v>0</v>
      </c>
      <c r="AN46" s="99">
        <v>0</v>
      </c>
      <c r="AO46" s="99">
        <v>0</v>
      </c>
      <c r="AP46" s="99">
        <v>0</v>
      </c>
      <c r="AQ46" s="99">
        <v>0</v>
      </c>
      <c r="AR46" s="103">
        <v>0</v>
      </c>
      <c r="AS46" s="99">
        <v>0</v>
      </c>
      <c r="AT46" s="99">
        <v>0</v>
      </c>
      <c r="AU46" s="99">
        <v>0</v>
      </c>
      <c r="AV46" s="99">
        <v>0</v>
      </c>
      <c r="AW46" s="99">
        <v>0</v>
      </c>
      <c r="AX46" s="99">
        <v>0</v>
      </c>
      <c r="AY46" s="99">
        <v>0</v>
      </c>
      <c r="AZ46" s="99">
        <v>0</v>
      </c>
      <c r="BA46" s="100">
        <v>0</v>
      </c>
      <c r="BB46" s="99">
        <v>0</v>
      </c>
      <c r="BC46" s="99">
        <v>0</v>
      </c>
      <c r="BD46" s="99">
        <v>0</v>
      </c>
      <c r="BE46" s="89">
        <v>0</v>
      </c>
      <c r="BF46" s="89">
        <v>0</v>
      </c>
    </row>
    <row r="47" spans="1:71" ht="20.399999999999999" x14ac:dyDescent="0.3">
      <c r="A47" s="101" t="s">
        <v>157</v>
      </c>
      <c r="B47" s="102" t="s">
        <v>123</v>
      </c>
      <c r="C47" s="101" t="s">
        <v>124</v>
      </c>
      <c r="D47" s="99">
        <v>39.559999999999995</v>
      </c>
      <c r="E47" s="99"/>
      <c r="F47" s="99">
        <v>0</v>
      </c>
      <c r="G47" s="99">
        <v>0</v>
      </c>
      <c r="H47" s="99">
        <v>0</v>
      </c>
      <c r="I47" s="99">
        <v>0</v>
      </c>
      <c r="J47" s="99">
        <v>0</v>
      </c>
      <c r="K47" s="99">
        <v>0</v>
      </c>
      <c r="L47" s="99">
        <v>0</v>
      </c>
      <c r="M47" s="99">
        <v>0</v>
      </c>
      <c r="N47" s="99">
        <v>0</v>
      </c>
      <c r="O47" s="99">
        <v>0</v>
      </c>
      <c r="P47" s="99"/>
      <c r="Q47" s="100">
        <v>0</v>
      </c>
      <c r="R47" s="99">
        <v>0</v>
      </c>
      <c r="S47" s="99">
        <v>0</v>
      </c>
      <c r="T47" s="99">
        <v>0</v>
      </c>
      <c r="U47" s="99">
        <v>0</v>
      </c>
      <c r="V47" s="99">
        <v>0</v>
      </c>
      <c r="W47" s="99">
        <v>0</v>
      </c>
      <c r="X47" s="99">
        <v>0</v>
      </c>
      <c r="Y47" s="99"/>
      <c r="Z47" s="100">
        <v>0</v>
      </c>
      <c r="AA47" s="100">
        <v>0</v>
      </c>
      <c r="AB47" s="100">
        <v>0</v>
      </c>
      <c r="AC47" s="100">
        <v>0</v>
      </c>
      <c r="AD47" s="100">
        <v>0</v>
      </c>
      <c r="AE47" s="100">
        <v>0</v>
      </c>
      <c r="AF47" s="100">
        <v>0</v>
      </c>
      <c r="AG47" s="100">
        <v>0</v>
      </c>
      <c r="AH47" s="100">
        <v>0</v>
      </c>
      <c r="AI47" s="100">
        <v>0</v>
      </c>
      <c r="AJ47" s="100">
        <v>0</v>
      </c>
      <c r="AK47" s="99">
        <v>0</v>
      </c>
      <c r="AL47" s="99">
        <v>0</v>
      </c>
      <c r="AM47" s="99">
        <v>0</v>
      </c>
      <c r="AN47" s="99">
        <v>0</v>
      </c>
      <c r="AO47" s="99">
        <v>0</v>
      </c>
      <c r="AP47" s="99">
        <v>0</v>
      </c>
      <c r="AQ47" s="99">
        <v>0</v>
      </c>
      <c r="AR47" s="99">
        <v>0</v>
      </c>
      <c r="AS47" s="103">
        <v>39.559999999999995</v>
      </c>
      <c r="AT47" s="99">
        <v>0</v>
      </c>
      <c r="AU47" s="99">
        <v>0</v>
      </c>
      <c r="AV47" s="99">
        <v>0</v>
      </c>
      <c r="AW47" s="99">
        <v>0</v>
      </c>
      <c r="AX47" s="99">
        <v>0</v>
      </c>
      <c r="AY47" s="99">
        <v>0</v>
      </c>
      <c r="AZ47" s="99">
        <v>0</v>
      </c>
      <c r="BA47" s="100">
        <v>0</v>
      </c>
      <c r="BB47" s="99">
        <v>0</v>
      </c>
      <c r="BC47" s="99">
        <v>0</v>
      </c>
      <c r="BD47" s="99">
        <v>64.56</v>
      </c>
      <c r="BE47" s="89">
        <v>64.56</v>
      </c>
      <c r="BF47" s="89">
        <v>0</v>
      </c>
    </row>
    <row r="48" spans="1:71" ht="40.799999999999997" x14ac:dyDescent="0.3">
      <c r="A48" s="101" t="s">
        <v>160</v>
      </c>
      <c r="B48" s="102" t="s">
        <v>125</v>
      </c>
      <c r="C48" s="101" t="s">
        <v>126</v>
      </c>
      <c r="D48" s="99">
        <v>170.68</v>
      </c>
      <c r="E48" s="99"/>
      <c r="F48" s="99">
        <v>0</v>
      </c>
      <c r="G48" s="99">
        <v>0</v>
      </c>
      <c r="H48" s="99">
        <v>0</v>
      </c>
      <c r="I48" s="99">
        <v>0</v>
      </c>
      <c r="J48" s="99">
        <v>0</v>
      </c>
      <c r="K48" s="99">
        <v>0</v>
      </c>
      <c r="L48" s="99">
        <v>0</v>
      </c>
      <c r="M48" s="99">
        <v>0</v>
      </c>
      <c r="N48" s="99">
        <v>0</v>
      </c>
      <c r="O48" s="99">
        <v>0</v>
      </c>
      <c r="P48" s="99"/>
      <c r="Q48" s="100">
        <v>0</v>
      </c>
      <c r="R48" s="99">
        <v>0</v>
      </c>
      <c r="S48" s="99">
        <v>0</v>
      </c>
      <c r="T48" s="99">
        <v>0</v>
      </c>
      <c r="U48" s="99">
        <v>0</v>
      </c>
      <c r="V48" s="99">
        <v>0</v>
      </c>
      <c r="W48" s="99">
        <v>0</v>
      </c>
      <c r="X48" s="99">
        <v>0</v>
      </c>
      <c r="Y48" s="99"/>
      <c r="Z48" s="100">
        <v>3.05</v>
      </c>
      <c r="AA48" s="100">
        <v>0</v>
      </c>
      <c r="AB48" s="100">
        <v>0</v>
      </c>
      <c r="AC48" s="100">
        <v>0</v>
      </c>
      <c r="AD48" s="100">
        <v>0</v>
      </c>
      <c r="AE48" s="100">
        <v>0</v>
      </c>
      <c r="AF48" s="100">
        <v>0</v>
      </c>
      <c r="AG48" s="100">
        <v>2</v>
      </c>
      <c r="AH48" s="100">
        <v>0</v>
      </c>
      <c r="AI48" s="100">
        <v>0</v>
      </c>
      <c r="AJ48" s="100">
        <v>0</v>
      </c>
      <c r="AK48" s="99">
        <v>0</v>
      </c>
      <c r="AL48" s="99">
        <v>0</v>
      </c>
      <c r="AM48" s="99">
        <v>0</v>
      </c>
      <c r="AN48" s="99">
        <v>0</v>
      </c>
      <c r="AO48" s="99">
        <v>0</v>
      </c>
      <c r="AP48" s="99">
        <v>0</v>
      </c>
      <c r="AQ48" s="99">
        <v>0</v>
      </c>
      <c r="AR48" s="99">
        <v>0</v>
      </c>
      <c r="AS48" s="99">
        <v>0</v>
      </c>
      <c r="AT48" s="103">
        <v>165.63</v>
      </c>
      <c r="AU48" s="99">
        <v>0</v>
      </c>
      <c r="AV48" s="99">
        <v>0</v>
      </c>
      <c r="AW48" s="99">
        <v>0</v>
      </c>
      <c r="AX48" s="99">
        <v>0</v>
      </c>
      <c r="AY48" s="99">
        <v>0</v>
      </c>
      <c r="AZ48" s="99">
        <v>0</v>
      </c>
      <c r="BA48" s="100">
        <v>0</v>
      </c>
      <c r="BB48" s="99">
        <v>0</v>
      </c>
      <c r="BC48" s="99">
        <v>5.05</v>
      </c>
      <c r="BD48" s="99">
        <v>170.63</v>
      </c>
      <c r="BE48" s="89">
        <v>170.63</v>
      </c>
      <c r="BF48" s="89">
        <v>0</v>
      </c>
    </row>
    <row r="49" spans="1:71" ht="30.6" x14ac:dyDescent="0.3">
      <c r="A49" s="101" t="s">
        <v>163</v>
      </c>
      <c r="B49" s="102" t="s">
        <v>96</v>
      </c>
      <c r="C49" s="101" t="s">
        <v>97</v>
      </c>
      <c r="D49" s="99">
        <v>24.1</v>
      </c>
      <c r="E49" s="99"/>
      <c r="F49" s="99">
        <v>0</v>
      </c>
      <c r="G49" s="99">
        <v>0</v>
      </c>
      <c r="H49" s="99">
        <v>0</v>
      </c>
      <c r="I49" s="99">
        <v>0</v>
      </c>
      <c r="J49" s="99">
        <v>0</v>
      </c>
      <c r="K49" s="99">
        <v>0</v>
      </c>
      <c r="L49" s="99">
        <v>0</v>
      </c>
      <c r="M49" s="99">
        <v>0</v>
      </c>
      <c r="N49" s="99">
        <v>0</v>
      </c>
      <c r="O49" s="99">
        <v>0</v>
      </c>
      <c r="P49" s="99"/>
      <c r="Q49" s="100">
        <v>0</v>
      </c>
      <c r="R49" s="99">
        <v>0</v>
      </c>
      <c r="S49" s="99">
        <v>0</v>
      </c>
      <c r="T49" s="99">
        <v>0</v>
      </c>
      <c r="U49" s="99">
        <v>0</v>
      </c>
      <c r="V49" s="99">
        <v>0</v>
      </c>
      <c r="W49" s="99">
        <v>0</v>
      </c>
      <c r="X49" s="99">
        <v>0</v>
      </c>
      <c r="Y49" s="99"/>
      <c r="Z49" s="100">
        <v>0</v>
      </c>
      <c r="AA49" s="100">
        <v>0</v>
      </c>
      <c r="AB49" s="100">
        <v>0</v>
      </c>
      <c r="AC49" s="100">
        <v>0</v>
      </c>
      <c r="AD49" s="100">
        <v>0</v>
      </c>
      <c r="AE49" s="100">
        <v>0</v>
      </c>
      <c r="AF49" s="100">
        <v>0</v>
      </c>
      <c r="AG49" s="100">
        <v>0</v>
      </c>
      <c r="AH49" s="100">
        <v>0</v>
      </c>
      <c r="AI49" s="100">
        <v>0</v>
      </c>
      <c r="AJ49" s="100">
        <v>0</v>
      </c>
      <c r="AK49" s="99">
        <v>0</v>
      </c>
      <c r="AL49" s="99">
        <v>0</v>
      </c>
      <c r="AM49" s="99">
        <v>0</v>
      </c>
      <c r="AN49" s="99">
        <v>0</v>
      </c>
      <c r="AO49" s="99">
        <v>0</v>
      </c>
      <c r="AP49" s="99">
        <v>0</v>
      </c>
      <c r="AQ49" s="99">
        <v>0</v>
      </c>
      <c r="AR49" s="99">
        <v>0</v>
      </c>
      <c r="AS49" s="99">
        <v>0</v>
      </c>
      <c r="AT49" s="99">
        <v>0</v>
      </c>
      <c r="AU49" s="103">
        <v>24.1</v>
      </c>
      <c r="AV49" s="99">
        <v>0</v>
      </c>
      <c r="AW49" s="99">
        <v>0</v>
      </c>
      <c r="AX49" s="99">
        <v>0</v>
      </c>
      <c r="AY49" s="99">
        <v>0</v>
      </c>
      <c r="AZ49" s="99">
        <v>0</v>
      </c>
      <c r="BA49" s="100">
        <v>0</v>
      </c>
      <c r="BB49" s="99">
        <v>0</v>
      </c>
      <c r="BC49" s="99">
        <v>0</v>
      </c>
      <c r="BD49" s="99">
        <v>240.55999999999997</v>
      </c>
      <c r="BE49" s="89">
        <v>240.56000000000003</v>
      </c>
      <c r="BF49" s="89">
        <v>0</v>
      </c>
      <c r="BG49" s="88"/>
      <c r="BH49" s="88"/>
      <c r="BI49" s="88"/>
      <c r="BJ49" s="88"/>
      <c r="BK49" s="88"/>
      <c r="BL49" s="88"/>
      <c r="BM49" s="88"/>
      <c r="BN49" s="88"/>
      <c r="BO49" s="88"/>
      <c r="BP49" s="88"/>
      <c r="BQ49" s="88"/>
      <c r="BR49" s="88"/>
      <c r="BS49" s="88"/>
    </row>
    <row r="50" spans="1:71" ht="20.399999999999999" x14ac:dyDescent="0.3">
      <c r="A50" s="101" t="s">
        <v>166</v>
      </c>
      <c r="B50" s="102" t="s">
        <v>137</v>
      </c>
      <c r="C50" s="101" t="s">
        <v>138</v>
      </c>
      <c r="D50" s="99">
        <v>11.569999999999999</v>
      </c>
      <c r="E50" s="99"/>
      <c r="F50" s="99">
        <v>0</v>
      </c>
      <c r="G50" s="99">
        <v>0</v>
      </c>
      <c r="H50" s="99">
        <v>0</v>
      </c>
      <c r="I50" s="99">
        <v>0</v>
      </c>
      <c r="J50" s="99">
        <v>0</v>
      </c>
      <c r="K50" s="99">
        <v>0</v>
      </c>
      <c r="L50" s="99">
        <v>0</v>
      </c>
      <c r="M50" s="99">
        <v>0</v>
      </c>
      <c r="N50" s="99">
        <v>0</v>
      </c>
      <c r="O50" s="99">
        <v>0</v>
      </c>
      <c r="P50" s="99"/>
      <c r="Q50" s="100">
        <v>0</v>
      </c>
      <c r="R50" s="99">
        <v>0</v>
      </c>
      <c r="S50" s="99">
        <v>0</v>
      </c>
      <c r="T50" s="99">
        <v>0</v>
      </c>
      <c r="U50" s="99">
        <v>0</v>
      </c>
      <c r="V50" s="99">
        <v>0</v>
      </c>
      <c r="W50" s="99">
        <v>0</v>
      </c>
      <c r="X50" s="99">
        <v>0</v>
      </c>
      <c r="Y50" s="99"/>
      <c r="Z50" s="100">
        <v>0</v>
      </c>
      <c r="AA50" s="100">
        <v>0</v>
      </c>
      <c r="AB50" s="100">
        <v>0</v>
      </c>
      <c r="AC50" s="100">
        <v>0</v>
      </c>
      <c r="AD50" s="100">
        <v>0</v>
      </c>
      <c r="AE50" s="100">
        <v>0</v>
      </c>
      <c r="AF50" s="100">
        <v>0</v>
      </c>
      <c r="AG50" s="100">
        <v>0</v>
      </c>
      <c r="AH50" s="100">
        <v>0</v>
      </c>
      <c r="AI50" s="100">
        <v>0</v>
      </c>
      <c r="AJ50" s="100">
        <v>0</v>
      </c>
      <c r="AK50" s="99">
        <v>0</v>
      </c>
      <c r="AL50" s="99">
        <v>0</v>
      </c>
      <c r="AM50" s="99">
        <v>0</v>
      </c>
      <c r="AN50" s="99">
        <v>0</v>
      </c>
      <c r="AO50" s="99">
        <v>0</v>
      </c>
      <c r="AP50" s="99">
        <v>0</v>
      </c>
      <c r="AQ50" s="99">
        <v>0</v>
      </c>
      <c r="AR50" s="99">
        <v>0</v>
      </c>
      <c r="AS50" s="99">
        <v>0</v>
      </c>
      <c r="AT50" s="99">
        <v>0</v>
      </c>
      <c r="AU50" s="99">
        <v>0</v>
      </c>
      <c r="AV50" s="103">
        <v>11.569999999999999</v>
      </c>
      <c r="AW50" s="99">
        <v>0</v>
      </c>
      <c r="AX50" s="99">
        <v>0</v>
      </c>
      <c r="AY50" s="99">
        <v>0</v>
      </c>
      <c r="AZ50" s="99">
        <v>0</v>
      </c>
      <c r="BA50" s="100">
        <v>0</v>
      </c>
      <c r="BB50" s="99">
        <v>0</v>
      </c>
      <c r="BC50" s="99">
        <v>0</v>
      </c>
      <c r="BD50" s="99">
        <v>13.53</v>
      </c>
      <c r="BE50" s="89">
        <v>13.53</v>
      </c>
      <c r="BF50" s="89">
        <v>0</v>
      </c>
      <c r="BG50" s="88"/>
      <c r="BH50" s="88"/>
      <c r="BI50" s="88"/>
      <c r="BJ50" s="88"/>
      <c r="BK50" s="88"/>
      <c r="BL50" s="88"/>
      <c r="BM50" s="88"/>
      <c r="BN50" s="88"/>
      <c r="BO50" s="88"/>
      <c r="BP50" s="88"/>
      <c r="BQ50" s="88"/>
      <c r="BR50" s="88"/>
      <c r="BS50" s="88"/>
    </row>
    <row r="51" spans="1:71" ht="30.6" x14ac:dyDescent="0.3">
      <c r="A51" s="101" t="s">
        <v>1240</v>
      </c>
      <c r="B51" s="102" t="s">
        <v>140</v>
      </c>
      <c r="C51" s="101" t="s">
        <v>141</v>
      </c>
      <c r="D51" s="99">
        <v>1.6800000000000002</v>
      </c>
      <c r="E51" s="99"/>
      <c r="F51" s="99">
        <v>0</v>
      </c>
      <c r="G51" s="99">
        <v>0</v>
      </c>
      <c r="H51" s="99">
        <v>0</v>
      </c>
      <c r="I51" s="99">
        <v>0</v>
      </c>
      <c r="J51" s="99">
        <v>0</v>
      </c>
      <c r="K51" s="99">
        <v>0</v>
      </c>
      <c r="L51" s="99">
        <v>0</v>
      </c>
      <c r="M51" s="99">
        <v>0</v>
      </c>
      <c r="N51" s="99">
        <v>0</v>
      </c>
      <c r="O51" s="99">
        <v>0</v>
      </c>
      <c r="P51" s="99"/>
      <c r="Q51" s="100">
        <v>0</v>
      </c>
      <c r="R51" s="99">
        <v>0</v>
      </c>
      <c r="S51" s="99">
        <v>0</v>
      </c>
      <c r="T51" s="99">
        <v>0</v>
      </c>
      <c r="U51" s="99">
        <v>0</v>
      </c>
      <c r="V51" s="99">
        <v>0</v>
      </c>
      <c r="W51" s="99">
        <v>0</v>
      </c>
      <c r="X51" s="99">
        <v>0</v>
      </c>
      <c r="Y51" s="99"/>
      <c r="Z51" s="100">
        <v>0</v>
      </c>
      <c r="AA51" s="100">
        <v>0</v>
      </c>
      <c r="AB51" s="100">
        <v>0</v>
      </c>
      <c r="AC51" s="100">
        <v>0</v>
      </c>
      <c r="AD51" s="100">
        <v>0</v>
      </c>
      <c r="AE51" s="100">
        <v>0</v>
      </c>
      <c r="AF51" s="100">
        <v>0</v>
      </c>
      <c r="AG51" s="100">
        <v>0</v>
      </c>
      <c r="AH51" s="100">
        <v>0</v>
      </c>
      <c r="AI51" s="100">
        <v>0</v>
      </c>
      <c r="AJ51" s="100">
        <v>0</v>
      </c>
      <c r="AK51" s="99">
        <v>0</v>
      </c>
      <c r="AL51" s="99">
        <v>0</v>
      </c>
      <c r="AM51" s="99">
        <v>0</v>
      </c>
      <c r="AN51" s="99">
        <v>0</v>
      </c>
      <c r="AO51" s="99">
        <v>0</v>
      </c>
      <c r="AP51" s="99">
        <v>0</v>
      </c>
      <c r="AQ51" s="99">
        <v>0</v>
      </c>
      <c r="AR51" s="99">
        <v>0</v>
      </c>
      <c r="AS51" s="99">
        <v>0</v>
      </c>
      <c r="AT51" s="99">
        <v>0</v>
      </c>
      <c r="AU51" s="99">
        <v>0</v>
      </c>
      <c r="AV51" s="99">
        <v>0</v>
      </c>
      <c r="AW51" s="103">
        <v>1.6800000000000002</v>
      </c>
      <c r="AX51" s="99">
        <v>0</v>
      </c>
      <c r="AY51" s="99">
        <v>0</v>
      </c>
      <c r="AZ51" s="99">
        <v>0</v>
      </c>
      <c r="BA51" s="100">
        <v>0</v>
      </c>
      <c r="BB51" s="99">
        <v>0</v>
      </c>
      <c r="BC51" s="99">
        <v>0</v>
      </c>
      <c r="BD51" s="99">
        <v>2.4300000000000002</v>
      </c>
      <c r="BE51" s="89">
        <v>2.4299999999999997</v>
      </c>
      <c r="BF51" s="89">
        <v>0</v>
      </c>
      <c r="BG51" s="88"/>
      <c r="BH51" s="88"/>
      <c r="BI51" s="88"/>
      <c r="BJ51" s="88"/>
      <c r="BK51" s="88"/>
      <c r="BL51" s="88"/>
      <c r="BM51" s="88"/>
      <c r="BN51" s="88"/>
      <c r="BO51" s="88"/>
      <c r="BP51" s="88"/>
      <c r="BQ51" s="88"/>
      <c r="BR51" s="88"/>
      <c r="BS51" s="88"/>
    </row>
    <row r="52" spans="1:71" ht="20.399999999999999" x14ac:dyDescent="0.3">
      <c r="A52" s="101" t="s">
        <v>1241</v>
      </c>
      <c r="B52" s="102" t="s">
        <v>1242</v>
      </c>
      <c r="C52" s="101" t="s">
        <v>159</v>
      </c>
      <c r="D52" s="99">
        <v>5.1700000000000008</v>
      </c>
      <c r="E52" s="99"/>
      <c r="F52" s="99">
        <v>0</v>
      </c>
      <c r="G52" s="99">
        <v>0</v>
      </c>
      <c r="H52" s="99">
        <v>0</v>
      </c>
      <c r="I52" s="99">
        <v>0</v>
      </c>
      <c r="J52" s="99">
        <v>0</v>
      </c>
      <c r="K52" s="99">
        <v>0</v>
      </c>
      <c r="L52" s="99">
        <v>0</v>
      </c>
      <c r="M52" s="99">
        <v>0</v>
      </c>
      <c r="N52" s="99">
        <v>0</v>
      </c>
      <c r="O52" s="99">
        <v>0</v>
      </c>
      <c r="P52" s="99"/>
      <c r="Q52" s="100">
        <v>0</v>
      </c>
      <c r="R52" s="99">
        <v>0</v>
      </c>
      <c r="S52" s="99">
        <v>0</v>
      </c>
      <c r="T52" s="99">
        <v>0</v>
      </c>
      <c r="U52" s="99">
        <v>0</v>
      </c>
      <c r="V52" s="99">
        <v>0</v>
      </c>
      <c r="W52" s="99">
        <v>0</v>
      </c>
      <c r="X52" s="99">
        <v>0</v>
      </c>
      <c r="Y52" s="99"/>
      <c r="Z52" s="100">
        <v>0</v>
      </c>
      <c r="AA52" s="100">
        <v>0</v>
      </c>
      <c r="AB52" s="100">
        <v>0</v>
      </c>
      <c r="AC52" s="100">
        <v>0</v>
      </c>
      <c r="AD52" s="100">
        <v>0</v>
      </c>
      <c r="AE52" s="100">
        <v>0</v>
      </c>
      <c r="AF52" s="100">
        <v>0</v>
      </c>
      <c r="AG52" s="100">
        <v>0</v>
      </c>
      <c r="AH52" s="100">
        <v>0</v>
      </c>
      <c r="AI52" s="100">
        <v>0</v>
      </c>
      <c r="AJ52" s="100">
        <v>0</v>
      </c>
      <c r="AK52" s="99">
        <v>0</v>
      </c>
      <c r="AL52" s="99">
        <v>0</v>
      </c>
      <c r="AM52" s="99">
        <v>0</v>
      </c>
      <c r="AN52" s="99">
        <v>0</v>
      </c>
      <c r="AO52" s="99">
        <v>0</v>
      </c>
      <c r="AP52" s="99">
        <v>0</v>
      </c>
      <c r="AQ52" s="99">
        <v>0</v>
      </c>
      <c r="AR52" s="99">
        <v>0</v>
      </c>
      <c r="AS52" s="99">
        <v>0</v>
      </c>
      <c r="AT52" s="99">
        <v>0</v>
      </c>
      <c r="AU52" s="99">
        <v>0</v>
      </c>
      <c r="AV52" s="99">
        <v>0</v>
      </c>
      <c r="AW52" s="99">
        <v>0</v>
      </c>
      <c r="AX52" s="103">
        <v>5.1700000000000008</v>
      </c>
      <c r="AY52" s="99">
        <v>0</v>
      </c>
      <c r="AZ52" s="99">
        <v>0</v>
      </c>
      <c r="BA52" s="100">
        <v>0</v>
      </c>
      <c r="BB52" s="99">
        <v>0</v>
      </c>
      <c r="BC52" s="99">
        <v>0</v>
      </c>
      <c r="BD52" s="99">
        <v>5.1700000000000008</v>
      </c>
      <c r="BE52" s="89">
        <v>5.1700000000000008</v>
      </c>
      <c r="BF52" s="89">
        <v>0</v>
      </c>
      <c r="BG52" s="88"/>
      <c r="BH52" s="88"/>
      <c r="BI52" s="88"/>
      <c r="BJ52" s="88"/>
      <c r="BK52" s="88"/>
      <c r="BL52" s="88"/>
      <c r="BM52" s="88"/>
      <c r="BN52" s="88"/>
      <c r="BO52" s="88"/>
      <c r="BP52" s="88"/>
      <c r="BQ52" s="88"/>
      <c r="BR52" s="88"/>
      <c r="BS52" s="88"/>
    </row>
    <row r="53" spans="1:71" ht="20.399999999999999" x14ac:dyDescent="0.3">
      <c r="A53" s="101" t="s">
        <v>1243</v>
      </c>
      <c r="B53" s="102" t="s">
        <v>161</v>
      </c>
      <c r="C53" s="101" t="s">
        <v>162</v>
      </c>
      <c r="D53" s="99">
        <v>950.71</v>
      </c>
      <c r="E53" s="99"/>
      <c r="F53" s="99">
        <v>0</v>
      </c>
      <c r="G53" s="99">
        <v>0</v>
      </c>
      <c r="H53" s="99">
        <v>0</v>
      </c>
      <c r="I53" s="99">
        <v>0</v>
      </c>
      <c r="J53" s="99">
        <v>0</v>
      </c>
      <c r="K53" s="99">
        <v>0</v>
      </c>
      <c r="L53" s="99">
        <v>0</v>
      </c>
      <c r="M53" s="99">
        <v>0</v>
      </c>
      <c r="N53" s="99">
        <v>0</v>
      </c>
      <c r="O53" s="99">
        <v>0</v>
      </c>
      <c r="P53" s="99"/>
      <c r="Q53" s="100">
        <v>0</v>
      </c>
      <c r="R53" s="99">
        <v>0</v>
      </c>
      <c r="S53" s="99">
        <v>0</v>
      </c>
      <c r="T53" s="99">
        <v>0</v>
      </c>
      <c r="U53" s="99">
        <v>0</v>
      </c>
      <c r="V53" s="99">
        <v>0</v>
      </c>
      <c r="W53" s="99">
        <v>0</v>
      </c>
      <c r="X53" s="99">
        <v>0</v>
      </c>
      <c r="Y53" s="99"/>
      <c r="Z53" s="100">
        <v>2.7</v>
      </c>
      <c r="AA53" s="100">
        <v>62</v>
      </c>
      <c r="AB53" s="100">
        <v>0</v>
      </c>
      <c r="AC53" s="100">
        <v>0</v>
      </c>
      <c r="AD53" s="100">
        <v>0</v>
      </c>
      <c r="AE53" s="100">
        <v>0</v>
      </c>
      <c r="AF53" s="100">
        <v>0</v>
      </c>
      <c r="AG53" s="100">
        <v>0</v>
      </c>
      <c r="AH53" s="100">
        <v>0</v>
      </c>
      <c r="AI53" s="100">
        <v>0</v>
      </c>
      <c r="AJ53" s="100">
        <v>0</v>
      </c>
      <c r="AK53" s="99">
        <v>0</v>
      </c>
      <c r="AL53" s="99">
        <v>0</v>
      </c>
      <c r="AM53" s="99">
        <v>0</v>
      </c>
      <c r="AN53" s="99">
        <v>0</v>
      </c>
      <c r="AO53" s="99">
        <v>0</v>
      </c>
      <c r="AP53" s="99">
        <v>0</v>
      </c>
      <c r="AQ53" s="99">
        <v>0</v>
      </c>
      <c r="AR53" s="99">
        <v>0</v>
      </c>
      <c r="AS53" s="99">
        <v>0</v>
      </c>
      <c r="AT53" s="99">
        <v>0</v>
      </c>
      <c r="AU53" s="99">
        <v>13.77</v>
      </c>
      <c r="AV53" s="99">
        <v>0</v>
      </c>
      <c r="AW53" s="99">
        <v>0</v>
      </c>
      <c r="AX53" s="99">
        <v>0</v>
      </c>
      <c r="AY53" s="103">
        <v>872.24</v>
      </c>
      <c r="AZ53" s="99">
        <v>0</v>
      </c>
      <c r="BA53" s="100">
        <v>0</v>
      </c>
      <c r="BB53" s="99">
        <v>0</v>
      </c>
      <c r="BC53" s="99">
        <v>78.47</v>
      </c>
      <c r="BD53" s="99">
        <v>872.24</v>
      </c>
      <c r="BE53" s="89">
        <v>872.24000000000012</v>
      </c>
      <c r="BF53" s="89">
        <v>0</v>
      </c>
      <c r="BG53" s="88"/>
      <c r="BH53" s="88"/>
      <c r="BI53" s="88"/>
      <c r="BJ53" s="88"/>
      <c r="BK53" s="88"/>
      <c r="BL53" s="88"/>
      <c r="BM53" s="88"/>
      <c r="BN53" s="88"/>
      <c r="BO53" s="88"/>
      <c r="BP53" s="88"/>
      <c r="BQ53" s="88"/>
      <c r="BR53" s="88"/>
      <c r="BS53" s="88"/>
    </row>
    <row r="54" spans="1:71" ht="20.399999999999999" x14ac:dyDescent="0.3">
      <c r="A54" s="101" t="s">
        <v>1244</v>
      </c>
      <c r="B54" s="102" t="s">
        <v>164</v>
      </c>
      <c r="C54" s="101" t="s">
        <v>165</v>
      </c>
      <c r="D54" s="99">
        <v>1607.87</v>
      </c>
      <c r="E54" s="99"/>
      <c r="F54" s="99">
        <v>0</v>
      </c>
      <c r="G54" s="99">
        <v>0</v>
      </c>
      <c r="H54" s="99">
        <v>0</v>
      </c>
      <c r="I54" s="99">
        <v>0</v>
      </c>
      <c r="J54" s="99">
        <v>0</v>
      </c>
      <c r="K54" s="99">
        <v>0</v>
      </c>
      <c r="L54" s="99">
        <v>0</v>
      </c>
      <c r="M54" s="99">
        <v>0</v>
      </c>
      <c r="N54" s="99">
        <v>0</v>
      </c>
      <c r="O54" s="99">
        <v>0</v>
      </c>
      <c r="P54" s="99"/>
      <c r="Q54" s="100">
        <v>0</v>
      </c>
      <c r="R54" s="99">
        <v>0</v>
      </c>
      <c r="S54" s="99">
        <v>0</v>
      </c>
      <c r="T54" s="99">
        <v>0</v>
      </c>
      <c r="U54" s="99">
        <v>0</v>
      </c>
      <c r="V54" s="99">
        <v>22.23</v>
      </c>
      <c r="W54" s="99">
        <v>0.3</v>
      </c>
      <c r="X54" s="99">
        <v>0</v>
      </c>
      <c r="Y54" s="99"/>
      <c r="Z54" s="100">
        <v>1.4</v>
      </c>
      <c r="AA54" s="100">
        <v>0</v>
      </c>
      <c r="AB54" s="100">
        <v>0</v>
      </c>
      <c r="AC54" s="100">
        <v>0</v>
      </c>
      <c r="AD54" s="100">
        <v>0</v>
      </c>
      <c r="AE54" s="100">
        <v>0</v>
      </c>
      <c r="AF54" s="100">
        <v>0</v>
      </c>
      <c r="AG54" s="100">
        <v>0</v>
      </c>
      <c r="AH54" s="100">
        <v>0</v>
      </c>
      <c r="AI54" s="100">
        <v>0</v>
      </c>
      <c r="AJ54" s="100">
        <v>0</v>
      </c>
      <c r="AK54" s="99">
        <v>0</v>
      </c>
      <c r="AL54" s="99">
        <v>0</v>
      </c>
      <c r="AM54" s="99">
        <v>0</v>
      </c>
      <c r="AN54" s="99">
        <v>0.74</v>
      </c>
      <c r="AO54" s="99">
        <v>0</v>
      </c>
      <c r="AP54" s="99">
        <v>0</v>
      </c>
      <c r="AQ54" s="99">
        <v>0</v>
      </c>
      <c r="AR54" s="99">
        <v>0</v>
      </c>
      <c r="AS54" s="99">
        <v>0</v>
      </c>
      <c r="AT54" s="99">
        <v>0</v>
      </c>
      <c r="AU54" s="99">
        <v>0</v>
      </c>
      <c r="AV54" s="99">
        <v>0</v>
      </c>
      <c r="AW54" s="99">
        <v>0</v>
      </c>
      <c r="AX54" s="99">
        <v>0</v>
      </c>
      <c r="AY54" s="99">
        <v>0</v>
      </c>
      <c r="AZ54" s="103">
        <v>1583.1999999999998</v>
      </c>
      <c r="BA54" s="100">
        <v>0</v>
      </c>
      <c r="BB54" s="99">
        <v>0</v>
      </c>
      <c r="BC54" s="99">
        <v>24.669999999999998</v>
      </c>
      <c r="BD54" s="99">
        <v>1583.1999999999998</v>
      </c>
      <c r="BE54" s="89">
        <v>1583.1999999999998</v>
      </c>
      <c r="BF54" s="89">
        <v>0</v>
      </c>
      <c r="BG54" s="88"/>
      <c r="BH54" s="88"/>
      <c r="BI54" s="88"/>
      <c r="BJ54" s="88"/>
      <c r="BK54" s="88"/>
      <c r="BL54" s="88"/>
      <c r="BM54" s="88"/>
      <c r="BN54" s="88"/>
      <c r="BO54" s="88"/>
      <c r="BP54" s="88"/>
      <c r="BQ54" s="88"/>
      <c r="BR54" s="88"/>
      <c r="BS54" s="88"/>
    </row>
    <row r="55" spans="1:71" ht="20.399999999999999" x14ac:dyDescent="0.3">
      <c r="A55" s="101" t="s">
        <v>1245</v>
      </c>
      <c r="B55" s="102" t="s">
        <v>167</v>
      </c>
      <c r="C55" s="101" t="s">
        <v>168</v>
      </c>
      <c r="D55" s="99">
        <v>0.4</v>
      </c>
      <c r="E55" s="99"/>
      <c r="F55" s="99">
        <v>0</v>
      </c>
      <c r="G55" s="99">
        <v>0</v>
      </c>
      <c r="H55" s="99">
        <v>0</v>
      </c>
      <c r="I55" s="99">
        <v>0</v>
      </c>
      <c r="J55" s="99">
        <v>0</v>
      </c>
      <c r="K55" s="99">
        <v>0</v>
      </c>
      <c r="L55" s="99">
        <v>0</v>
      </c>
      <c r="M55" s="99">
        <v>0</v>
      </c>
      <c r="N55" s="99">
        <v>0</v>
      </c>
      <c r="O55" s="99">
        <v>0</v>
      </c>
      <c r="P55" s="99"/>
      <c r="Q55" s="100">
        <v>0</v>
      </c>
      <c r="R55" s="99">
        <v>0</v>
      </c>
      <c r="S55" s="99">
        <v>0</v>
      </c>
      <c r="T55" s="99">
        <v>0</v>
      </c>
      <c r="U55" s="99">
        <v>0</v>
      </c>
      <c r="V55" s="99">
        <v>0</v>
      </c>
      <c r="W55" s="99">
        <v>0</v>
      </c>
      <c r="X55" s="99">
        <v>0</v>
      </c>
      <c r="Y55" s="99"/>
      <c r="Z55" s="100">
        <v>0</v>
      </c>
      <c r="AA55" s="100">
        <v>0</v>
      </c>
      <c r="AB55" s="100">
        <v>0</v>
      </c>
      <c r="AC55" s="100">
        <v>0</v>
      </c>
      <c r="AD55" s="100">
        <v>0</v>
      </c>
      <c r="AE55" s="100">
        <v>0</v>
      </c>
      <c r="AF55" s="100">
        <v>0</v>
      </c>
      <c r="AG55" s="100">
        <v>0</v>
      </c>
      <c r="AH55" s="100">
        <v>0</v>
      </c>
      <c r="AI55" s="100">
        <v>0</v>
      </c>
      <c r="AJ55" s="100">
        <v>0</v>
      </c>
      <c r="AK55" s="99">
        <v>0</v>
      </c>
      <c r="AL55" s="99">
        <v>0</v>
      </c>
      <c r="AM55" s="99">
        <v>0</v>
      </c>
      <c r="AN55" s="99">
        <v>0</v>
      </c>
      <c r="AO55" s="99">
        <v>0</v>
      </c>
      <c r="AP55" s="99">
        <v>0</v>
      </c>
      <c r="AQ55" s="99">
        <v>0</v>
      </c>
      <c r="AR55" s="99">
        <v>0</v>
      </c>
      <c r="AS55" s="99">
        <v>0</v>
      </c>
      <c r="AT55" s="99">
        <v>0</v>
      </c>
      <c r="AU55" s="99">
        <v>0</v>
      </c>
      <c r="AV55" s="99">
        <v>0</v>
      </c>
      <c r="AW55" s="99">
        <v>0</v>
      </c>
      <c r="AX55" s="99">
        <v>0</v>
      </c>
      <c r="AY55" s="99">
        <v>0</v>
      </c>
      <c r="AZ55" s="99">
        <v>0</v>
      </c>
      <c r="BA55" s="103">
        <v>0.4</v>
      </c>
      <c r="BB55" s="99">
        <v>0</v>
      </c>
      <c r="BC55" s="99">
        <v>0</v>
      </c>
      <c r="BD55" s="99">
        <v>0.4</v>
      </c>
      <c r="BE55" s="89">
        <v>0.4</v>
      </c>
      <c r="BF55" s="89">
        <v>0</v>
      </c>
      <c r="BG55" s="88"/>
      <c r="BH55" s="88"/>
      <c r="BI55" s="88"/>
      <c r="BJ55" s="88"/>
      <c r="BK55" s="88"/>
      <c r="BL55" s="88"/>
      <c r="BM55" s="88"/>
      <c r="BN55" s="88"/>
      <c r="BO55" s="88"/>
      <c r="BP55" s="88"/>
      <c r="BQ55" s="88"/>
      <c r="BR55" s="88"/>
      <c r="BS55" s="88"/>
    </row>
    <row r="56" spans="1:71" ht="20.399999999999999" x14ac:dyDescent="0.3">
      <c r="A56" s="92">
        <v>3</v>
      </c>
      <c r="B56" s="93" t="s">
        <v>169</v>
      </c>
      <c r="C56" s="92" t="s">
        <v>170</v>
      </c>
      <c r="D56" s="99">
        <v>1290.23</v>
      </c>
      <c r="E56" s="99"/>
      <c r="F56" s="99">
        <v>0</v>
      </c>
      <c r="G56" s="99">
        <v>0</v>
      </c>
      <c r="H56" s="99">
        <v>0</v>
      </c>
      <c r="I56" s="99">
        <v>0</v>
      </c>
      <c r="J56" s="99">
        <v>0</v>
      </c>
      <c r="K56" s="99">
        <v>0</v>
      </c>
      <c r="L56" s="99">
        <v>0</v>
      </c>
      <c r="M56" s="99">
        <v>0</v>
      </c>
      <c r="N56" s="99">
        <v>0</v>
      </c>
      <c r="O56" s="99">
        <v>0</v>
      </c>
      <c r="P56" s="99"/>
      <c r="Q56" s="100">
        <v>0</v>
      </c>
      <c r="R56" s="99">
        <v>0</v>
      </c>
      <c r="S56" s="99">
        <v>0</v>
      </c>
      <c r="T56" s="99">
        <v>0</v>
      </c>
      <c r="U56" s="99">
        <v>0</v>
      </c>
      <c r="V56" s="99">
        <v>0</v>
      </c>
      <c r="W56" s="99">
        <v>0</v>
      </c>
      <c r="X56" s="99">
        <v>0</v>
      </c>
      <c r="Y56" s="99"/>
      <c r="Z56" s="100">
        <v>25.1</v>
      </c>
      <c r="AA56" s="100">
        <v>12.54</v>
      </c>
      <c r="AB56" s="100">
        <v>0</v>
      </c>
      <c r="AC56" s="100">
        <v>0</v>
      </c>
      <c r="AD56" s="100">
        <v>1</v>
      </c>
      <c r="AE56" s="100">
        <v>7.7479999999999993E-2</v>
      </c>
      <c r="AF56" s="100">
        <v>0.37</v>
      </c>
      <c r="AG56" s="100">
        <v>0</v>
      </c>
      <c r="AH56" s="100">
        <v>0</v>
      </c>
      <c r="AI56" s="100">
        <v>0</v>
      </c>
      <c r="AJ56" s="100">
        <v>0</v>
      </c>
      <c r="AK56" s="99">
        <v>0</v>
      </c>
      <c r="AL56" s="99">
        <v>0</v>
      </c>
      <c r="AM56" s="99">
        <v>0</v>
      </c>
      <c r="AN56" s="99">
        <v>0</v>
      </c>
      <c r="AO56" s="99">
        <v>0</v>
      </c>
      <c r="AP56" s="99">
        <v>0</v>
      </c>
      <c r="AQ56" s="99">
        <v>0</v>
      </c>
      <c r="AR56" s="99">
        <v>0</v>
      </c>
      <c r="AS56" s="99">
        <v>0</v>
      </c>
      <c r="AT56" s="99">
        <v>2</v>
      </c>
      <c r="AU56" s="99">
        <v>7</v>
      </c>
      <c r="AV56" s="99">
        <v>0</v>
      </c>
      <c r="AW56" s="99">
        <v>0</v>
      </c>
      <c r="AX56" s="99">
        <v>0</v>
      </c>
      <c r="AY56" s="99">
        <v>0</v>
      </c>
      <c r="AZ56" s="99">
        <v>0</v>
      </c>
      <c r="BA56" s="100">
        <v>0</v>
      </c>
      <c r="BB56" s="103">
        <v>1242.1425200000001</v>
      </c>
      <c r="BC56" s="99">
        <v>48.087479999999999</v>
      </c>
      <c r="BD56" s="99">
        <v>1242.1425200000001</v>
      </c>
      <c r="BE56" s="89">
        <v>1242.1425200000001</v>
      </c>
      <c r="BF56" s="89">
        <v>0</v>
      </c>
      <c r="BG56" s="88"/>
      <c r="BH56" s="88"/>
      <c r="BI56" s="88"/>
      <c r="BJ56" s="88"/>
      <c r="BK56" s="88"/>
      <c r="BL56" s="88"/>
      <c r="BM56" s="88"/>
      <c r="BN56" s="88"/>
      <c r="BO56" s="88"/>
      <c r="BP56" s="88"/>
      <c r="BQ56" s="88"/>
      <c r="BR56" s="88"/>
      <c r="BS56" s="88"/>
    </row>
    <row r="57" spans="1:71" x14ac:dyDescent="0.3">
      <c r="A57" s="101"/>
      <c r="B57" s="93" t="s">
        <v>1246</v>
      </c>
      <c r="C57" s="101"/>
      <c r="D57" s="99">
        <v>1748.4709800000003</v>
      </c>
      <c r="E57" s="99"/>
      <c r="F57" s="99">
        <v>0</v>
      </c>
      <c r="G57" s="99">
        <v>0</v>
      </c>
      <c r="H57" s="99">
        <v>0</v>
      </c>
      <c r="I57" s="99">
        <v>0</v>
      </c>
      <c r="J57" s="99">
        <v>0</v>
      </c>
      <c r="K57" s="99">
        <v>0</v>
      </c>
      <c r="L57" s="99">
        <v>0</v>
      </c>
      <c r="M57" s="99">
        <v>0</v>
      </c>
      <c r="N57" s="99">
        <v>0</v>
      </c>
      <c r="O57" s="99">
        <v>0</v>
      </c>
      <c r="P57" s="99">
        <v>0</v>
      </c>
      <c r="Q57" s="100">
        <v>59.2</v>
      </c>
      <c r="R57" s="99">
        <v>25.45</v>
      </c>
      <c r="S57" s="99">
        <v>0</v>
      </c>
      <c r="T57" s="99">
        <v>0</v>
      </c>
      <c r="U57" s="99">
        <v>59.45</v>
      </c>
      <c r="V57" s="99">
        <v>268.54000000000002</v>
      </c>
      <c r="W57" s="99">
        <v>22.96</v>
      </c>
      <c r="X57" s="99">
        <v>200</v>
      </c>
      <c r="Y57" s="99"/>
      <c r="Z57" s="100">
        <v>388.03000000000014</v>
      </c>
      <c r="AA57" s="100">
        <v>191.14999999999998</v>
      </c>
      <c r="AB57" s="100">
        <v>41.36999999999999</v>
      </c>
      <c r="AC57" s="100">
        <v>0</v>
      </c>
      <c r="AD57" s="100">
        <v>7.38</v>
      </c>
      <c r="AE57" s="100">
        <v>0.43098000000000003</v>
      </c>
      <c r="AF57" s="100">
        <v>3.2400000000000007</v>
      </c>
      <c r="AG57" s="100">
        <v>3.65</v>
      </c>
      <c r="AH57" s="100">
        <v>0</v>
      </c>
      <c r="AI57" s="100">
        <v>0</v>
      </c>
      <c r="AJ57" s="100">
        <v>0</v>
      </c>
      <c r="AK57" s="99">
        <v>0.96</v>
      </c>
      <c r="AL57" s="99">
        <v>0</v>
      </c>
      <c r="AM57" s="99">
        <v>161.14999999999998</v>
      </c>
      <c r="AN57" s="99">
        <v>66.340000000000018</v>
      </c>
      <c r="AO57" s="99">
        <v>0</v>
      </c>
      <c r="AP57" s="99">
        <v>0</v>
      </c>
      <c r="AQ57" s="99">
        <v>0</v>
      </c>
      <c r="AR57" s="99">
        <v>0</v>
      </c>
      <c r="AS57" s="99">
        <v>25</v>
      </c>
      <c r="AT57" s="99">
        <v>5</v>
      </c>
      <c r="AU57" s="99">
        <v>216.45999999999998</v>
      </c>
      <c r="AV57" s="99">
        <v>1.9600000000000004</v>
      </c>
      <c r="AW57" s="99">
        <v>0.75</v>
      </c>
      <c r="AX57" s="99">
        <v>0</v>
      </c>
      <c r="AY57" s="99">
        <v>0</v>
      </c>
      <c r="AZ57" s="99">
        <v>0</v>
      </c>
      <c r="BA57" s="100">
        <v>0</v>
      </c>
      <c r="BB57" s="99">
        <v>0</v>
      </c>
      <c r="BC57" s="99"/>
      <c r="BD57" s="99"/>
      <c r="BG57" s="88"/>
      <c r="BH57" s="88"/>
      <c r="BI57" s="88"/>
      <c r="BJ57" s="88"/>
      <c r="BK57" s="88"/>
      <c r="BL57" s="88"/>
      <c r="BM57" s="88"/>
      <c r="BN57" s="88"/>
      <c r="BO57" s="88"/>
      <c r="BP57" s="88"/>
      <c r="BQ57" s="88"/>
      <c r="BR57" s="88"/>
      <c r="BS57" s="88"/>
    </row>
    <row r="58" spans="1:71" s="110" customFormat="1" ht="20.399999999999999" x14ac:dyDescent="0.3">
      <c r="A58" s="108"/>
      <c r="B58" s="109" t="s">
        <v>1263</v>
      </c>
      <c r="C58" s="108"/>
      <c r="D58" s="99">
        <v>40803.700000000012</v>
      </c>
      <c r="E58" s="99"/>
      <c r="F58" s="99">
        <v>4445.6484</v>
      </c>
      <c r="G58" s="99">
        <v>2507.3484000000003</v>
      </c>
      <c r="H58" s="99">
        <v>10299.498099999999</v>
      </c>
      <c r="I58" s="99">
        <v>3927.1700000000005</v>
      </c>
      <c r="J58" s="99">
        <v>376.57</v>
      </c>
      <c r="K58" s="99">
        <v>0</v>
      </c>
      <c r="L58" s="99">
        <v>12650.29</v>
      </c>
      <c r="M58" s="99">
        <v>483.38</v>
      </c>
      <c r="N58" s="99">
        <v>0</v>
      </c>
      <c r="O58" s="99">
        <v>155.93</v>
      </c>
      <c r="P58" s="99">
        <v>0</v>
      </c>
      <c r="Q58" s="100">
        <v>87.640000000000015</v>
      </c>
      <c r="R58" s="99">
        <v>28</v>
      </c>
      <c r="S58" s="99">
        <v>0</v>
      </c>
      <c r="T58" s="99">
        <v>0</v>
      </c>
      <c r="U58" s="99">
        <v>66.05</v>
      </c>
      <c r="V58" s="99">
        <v>313.22000000000003</v>
      </c>
      <c r="W58" s="99">
        <v>113.61000000000001</v>
      </c>
      <c r="X58" s="99">
        <v>212.76</v>
      </c>
      <c r="Y58" s="99"/>
      <c r="Z58" s="100">
        <v>1685.1600000000003</v>
      </c>
      <c r="AA58" s="100">
        <v>510.79999999999984</v>
      </c>
      <c r="AB58" s="100">
        <v>42.159999999999989</v>
      </c>
      <c r="AC58" s="100">
        <v>0.83000000000000007</v>
      </c>
      <c r="AD58" s="100">
        <v>12.47</v>
      </c>
      <c r="AE58" s="100">
        <v>4.8109800000000007</v>
      </c>
      <c r="AF58" s="100">
        <v>60.660000000000004</v>
      </c>
      <c r="AG58" s="100">
        <v>19.78</v>
      </c>
      <c r="AH58" s="100">
        <v>0</v>
      </c>
      <c r="AI58" s="100">
        <v>0.33</v>
      </c>
      <c r="AJ58" s="100">
        <v>9.5400000000000009</v>
      </c>
      <c r="AK58" s="99">
        <v>13.489999999999998</v>
      </c>
      <c r="AL58" s="99">
        <v>1.65</v>
      </c>
      <c r="AM58" s="99">
        <v>176.52999999999997</v>
      </c>
      <c r="AN58" s="99">
        <v>844.1500000000002</v>
      </c>
      <c r="AO58" s="99">
        <v>51.750000000000007</v>
      </c>
      <c r="AP58" s="99">
        <v>13.740000000000002</v>
      </c>
      <c r="AQ58" s="99">
        <v>1.22</v>
      </c>
      <c r="AR58" s="99">
        <v>0</v>
      </c>
      <c r="AS58" s="99">
        <v>64.56</v>
      </c>
      <c r="AT58" s="99">
        <v>170.63</v>
      </c>
      <c r="AU58" s="99">
        <v>240.55999999999997</v>
      </c>
      <c r="AV58" s="99">
        <v>13.53</v>
      </c>
      <c r="AW58" s="99">
        <v>2.4300000000000002</v>
      </c>
      <c r="AX58" s="99">
        <v>5.1700000000000008</v>
      </c>
      <c r="AY58" s="99">
        <v>872.24</v>
      </c>
      <c r="AZ58" s="99">
        <v>1583.1999999999998</v>
      </c>
      <c r="BA58" s="100">
        <v>0.4</v>
      </c>
      <c r="BB58" s="99">
        <v>1242.1425200000001</v>
      </c>
      <c r="BC58" s="99"/>
      <c r="BD58" s="99"/>
    </row>
    <row r="59" spans="1:71" x14ac:dyDescent="0.3">
      <c r="A59" s="111"/>
      <c r="B59" s="111"/>
      <c r="C59" s="111"/>
      <c r="D59" s="112"/>
      <c r="E59" s="113"/>
      <c r="F59" s="113">
        <v>4445.6484000000009</v>
      </c>
      <c r="G59" s="113">
        <v>2507.3484000000003</v>
      </c>
      <c r="H59" s="113">
        <v>10299.498099999999</v>
      </c>
      <c r="I59" s="113">
        <v>3927.17</v>
      </c>
      <c r="J59" s="113">
        <v>376.57</v>
      </c>
      <c r="K59" s="113">
        <v>0</v>
      </c>
      <c r="L59" s="113">
        <v>12650.29</v>
      </c>
      <c r="M59" s="113">
        <v>483.38</v>
      </c>
      <c r="N59" s="113">
        <v>0</v>
      </c>
      <c r="O59" s="113">
        <v>155.93</v>
      </c>
      <c r="P59" s="113">
        <v>7223.0709799999986</v>
      </c>
      <c r="Q59" s="114">
        <v>87.64</v>
      </c>
      <c r="R59" s="113">
        <v>28</v>
      </c>
      <c r="S59" s="113">
        <v>0</v>
      </c>
      <c r="T59" s="113" t="e">
        <v>#N/A</v>
      </c>
      <c r="U59" s="113">
        <v>66.05</v>
      </c>
      <c r="V59" s="113">
        <v>313.22000000000003</v>
      </c>
      <c r="W59" s="113">
        <v>113.61000000000001</v>
      </c>
      <c r="X59" s="113">
        <v>212.76</v>
      </c>
      <c r="Y59" s="113">
        <v>2771.7509799999998</v>
      </c>
      <c r="Z59" s="113">
        <v>1685.16</v>
      </c>
      <c r="AA59" s="113">
        <v>510.79999999999995</v>
      </c>
      <c r="AB59" s="113">
        <v>42.16</v>
      </c>
      <c r="AC59" s="113">
        <v>0.83000000000000007</v>
      </c>
      <c r="AD59" s="113">
        <v>12.47</v>
      </c>
      <c r="AE59" s="113">
        <v>4.8109800000000007</v>
      </c>
      <c r="AF59" s="113">
        <v>60.66</v>
      </c>
      <c r="AG59" s="113">
        <v>19.78</v>
      </c>
      <c r="AH59" s="113">
        <v>0</v>
      </c>
      <c r="AI59" s="113">
        <v>0.33</v>
      </c>
      <c r="AJ59" s="113">
        <v>9.5400000000000009</v>
      </c>
      <c r="AK59" s="113">
        <v>13.49</v>
      </c>
      <c r="AL59" s="113">
        <v>1.65</v>
      </c>
      <c r="AM59" s="113">
        <v>176.52999999999997</v>
      </c>
      <c r="AN59" s="113">
        <v>844.15000000000009</v>
      </c>
      <c r="AO59" s="113">
        <v>51.750000000000007</v>
      </c>
      <c r="AP59" s="113">
        <v>13.74</v>
      </c>
      <c r="AQ59" s="113">
        <v>1.22</v>
      </c>
      <c r="AR59" s="113">
        <v>0</v>
      </c>
      <c r="AS59" s="113">
        <v>64.56</v>
      </c>
      <c r="AT59" s="113">
        <v>170.63</v>
      </c>
      <c r="AU59" s="113">
        <v>240.56000000000003</v>
      </c>
      <c r="AV59" s="113">
        <v>13.53</v>
      </c>
      <c r="AW59" s="113">
        <v>2.4299999999999997</v>
      </c>
      <c r="AX59" s="113">
        <v>5.1700000000000008</v>
      </c>
      <c r="AY59" s="113">
        <v>872.24000000000012</v>
      </c>
      <c r="AZ59" s="113">
        <v>1583.1999999999998</v>
      </c>
      <c r="BA59" s="114">
        <v>0.4</v>
      </c>
      <c r="BB59" s="113">
        <v>1242.1425200000001</v>
      </c>
      <c r="BC59" s="113"/>
      <c r="BD59" s="113"/>
      <c r="BG59" s="88"/>
      <c r="BH59" s="88"/>
      <c r="BI59" s="88"/>
      <c r="BJ59" s="88"/>
      <c r="BK59" s="88"/>
      <c r="BL59" s="88"/>
      <c r="BM59" s="88"/>
      <c r="BN59" s="88"/>
      <c r="BO59" s="88"/>
      <c r="BP59" s="88"/>
      <c r="BQ59" s="88"/>
      <c r="BR59" s="88"/>
      <c r="BS59" s="88"/>
    </row>
    <row r="60" spans="1:71" x14ac:dyDescent="0.3">
      <c r="B60" s="88" t="s">
        <v>1247</v>
      </c>
      <c r="D60" s="112"/>
      <c r="F60" s="89">
        <v>0</v>
      </c>
      <c r="G60" s="89">
        <v>0</v>
      </c>
      <c r="H60" s="89">
        <v>0</v>
      </c>
      <c r="I60" s="89">
        <v>0</v>
      </c>
      <c r="J60" s="89">
        <v>0</v>
      </c>
      <c r="K60" s="89">
        <v>0</v>
      </c>
      <c r="L60" s="89">
        <v>0</v>
      </c>
      <c r="M60" s="89">
        <v>0</v>
      </c>
      <c r="N60" s="89">
        <v>0</v>
      </c>
      <c r="O60" s="89">
        <v>0</v>
      </c>
      <c r="P60" s="89">
        <v>7223.0709799999986</v>
      </c>
      <c r="Q60" s="90">
        <v>0</v>
      </c>
      <c r="R60" s="89">
        <v>0</v>
      </c>
      <c r="S60" s="89">
        <v>0</v>
      </c>
      <c r="T60" s="89" t="e">
        <v>#N/A</v>
      </c>
      <c r="U60" s="89">
        <v>0</v>
      </c>
      <c r="V60" s="89">
        <v>0</v>
      </c>
      <c r="W60" s="89">
        <v>0</v>
      </c>
      <c r="X60" s="89">
        <v>0</v>
      </c>
      <c r="Y60" s="89">
        <v>2771.7509799999998</v>
      </c>
      <c r="Z60" s="89">
        <v>0</v>
      </c>
      <c r="AA60" s="89">
        <v>0</v>
      </c>
      <c r="AB60" s="89">
        <v>0</v>
      </c>
      <c r="AC60" s="89">
        <v>0</v>
      </c>
      <c r="AD60" s="89">
        <v>0</v>
      </c>
      <c r="AE60" s="89">
        <v>0</v>
      </c>
      <c r="AF60" s="89">
        <v>0</v>
      </c>
      <c r="AG60" s="89">
        <v>0</v>
      </c>
      <c r="AH60" s="89">
        <v>0</v>
      </c>
      <c r="AI60" s="89">
        <v>0</v>
      </c>
      <c r="AJ60" s="89">
        <v>0</v>
      </c>
      <c r="AK60" s="89">
        <v>0</v>
      </c>
      <c r="AL60" s="89">
        <v>0</v>
      </c>
      <c r="AM60" s="89">
        <v>0</v>
      </c>
      <c r="AN60" s="89">
        <v>0</v>
      </c>
      <c r="AO60" s="89">
        <v>0</v>
      </c>
      <c r="AP60" s="89">
        <v>0</v>
      </c>
      <c r="AQ60" s="89">
        <v>0</v>
      </c>
      <c r="AR60" s="89">
        <v>0</v>
      </c>
      <c r="AS60" s="89">
        <v>0</v>
      </c>
      <c r="AT60" s="89">
        <v>0</v>
      </c>
      <c r="AU60" s="89">
        <v>0</v>
      </c>
      <c r="AV60" s="89">
        <v>0</v>
      </c>
      <c r="AW60" s="89">
        <v>0</v>
      </c>
      <c r="AX60" s="89">
        <v>0</v>
      </c>
      <c r="AY60" s="89">
        <v>0</v>
      </c>
      <c r="AZ60" s="89">
        <v>0</v>
      </c>
      <c r="BA60" s="90">
        <v>0</v>
      </c>
      <c r="BB60" s="89">
        <v>0</v>
      </c>
      <c r="BG60" s="88"/>
      <c r="BH60" s="88"/>
      <c r="BI60" s="88"/>
      <c r="BJ60" s="88"/>
      <c r="BK60" s="88"/>
      <c r="BL60" s="88"/>
      <c r="BM60" s="88"/>
      <c r="BN60" s="88"/>
      <c r="BO60" s="88"/>
      <c r="BP60" s="88"/>
      <c r="BQ60" s="88"/>
      <c r="BR60" s="88"/>
      <c r="BS60" s="88"/>
    </row>
  </sheetData>
  <mergeCells count="8">
    <mergeCell ref="BC3:BD3"/>
    <mergeCell ref="A4:A5"/>
    <mergeCell ref="B4:B5"/>
    <mergeCell ref="C4:C5"/>
    <mergeCell ref="D4:D5"/>
    <mergeCell ref="E4:BB4"/>
    <mergeCell ref="BC4:BC5"/>
    <mergeCell ref="BD4:BD5"/>
  </mergeCells>
  <conditionalFormatting sqref="E7:T7">
    <cfRule type="cellIs" dxfId="1" priority="1" stopIfTrue="1" operator="lessThan">
      <formula>0</formula>
    </cfRule>
  </conditionalFormatting>
  <pageMargins left="0.53" right="0.17" top="0.75" bottom="0.75" header="0.3" footer="0.3"/>
  <pageSetup paperSize="8"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7"/>
  <sheetViews>
    <sheetView view="pageBreakPreview" zoomScale="70" zoomScaleNormal="100" zoomScaleSheetLayoutView="70" workbookViewId="0">
      <selection activeCell="F6" sqref="F6"/>
    </sheetView>
  </sheetViews>
  <sheetFormatPr defaultColWidth="8.69921875" defaultRowHeight="18" x14ac:dyDescent="0.35"/>
  <cols>
    <col min="1" max="1" width="6.19921875" style="55" customWidth="1"/>
    <col min="2" max="2" width="27.3984375" style="55" customWidth="1"/>
    <col min="3" max="3" width="7.09765625" style="58" customWidth="1"/>
    <col min="4" max="6" width="11.59765625" style="55" customWidth="1"/>
    <col min="7" max="7" width="11" style="55" customWidth="1"/>
    <col min="8" max="8" width="10.3984375" style="55" customWidth="1"/>
    <col min="9" max="9" width="11" style="55" customWidth="1"/>
    <col min="10" max="10" width="11.19921875" style="55" customWidth="1"/>
    <col min="11" max="11" width="11.3984375" style="55" customWidth="1"/>
    <col min="12" max="12" width="28" style="55" customWidth="1"/>
    <col min="13" max="13" width="14" style="55" customWidth="1"/>
    <col min="14" max="14" width="0" style="55" hidden="1" customWidth="1"/>
    <col min="15" max="16384" width="8.69921875" style="55"/>
  </cols>
  <sheetData>
    <row r="1" spans="1:14" x14ac:dyDescent="0.35">
      <c r="A1" s="360" t="s">
        <v>3083</v>
      </c>
      <c r="B1" s="360"/>
    </row>
    <row r="2" spans="1:14" x14ac:dyDescent="0.35">
      <c r="A2" s="361" t="s">
        <v>3084</v>
      </c>
      <c r="B2" s="361"/>
      <c r="C2" s="362"/>
      <c r="D2" s="362"/>
      <c r="E2" s="362"/>
      <c r="F2" s="362"/>
      <c r="G2" s="361"/>
      <c r="H2" s="361"/>
      <c r="I2" s="361"/>
      <c r="J2" s="361"/>
      <c r="K2" s="361"/>
      <c r="L2" s="361"/>
    </row>
    <row r="3" spans="1:14" s="255" customFormat="1" ht="16.8" customHeight="1" x14ac:dyDescent="0.3">
      <c r="A3" s="321" t="s">
        <v>195</v>
      </c>
      <c r="B3" s="321" t="s">
        <v>239</v>
      </c>
      <c r="C3" s="321" t="s">
        <v>2847</v>
      </c>
      <c r="D3" s="364" t="s">
        <v>2848</v>
      </c>
      <c r="E3" s="365" t="s">
        <v>2849</v>
      </c>
      <c r="F3" s="365" t="s">
        <v>2850</v>
      </c>
      <c r="G3" s="367"/>
      <c r="H3" s="367"/>
      <c r="I3" s="321" t="s">
        <v>2851</v>
      </c>
      <c r="J3" s="321" t="s">
        <v>913</v>
      </c>
      <c r="K3" s="321"/>
      <c r="L3" s="321" t="s">
        <v>2852</v>
      </c>
      <c r="M3" s="368" t="s">
        <v>912</v>
      </c>
      <c r="N3" s="254" t="s">
        <v>2853</v>
      </c>
    </row>
    <row r="4" spans="1:14" s="255" customFormat="1" ht="66.599999999999994" customHeight="1" x14ac:dyDescent="0.3">
      <c r="A4" s="321"/>
      <c r="B4" s="321"/>
      <c r="C4" s="321"/>
      <c r="D4" s="364"/>
      <c r="E4" s="366"/>
      <c r="F4" s="366"/>
      <c r="G4" s="256" t="s">
        <v>2854</v>
      </c>
      <c r="H4" s="257" t="s">
        <v>915</v>
      </c>
      <c r="I4" s="321"/>
      <c r="J4" s="258" t="s">
        <v>914</v>
      </c>
      <c r="K4" s="258" t="s">
        <v>565</v>
      </c>
      <c r="L4" s="321"/>
      <c r="M4" s="369"/>
      <c r="N4" s="259"/>
    </row>
    <row r="5" spans="1:14" x14ac:dyDescent="0.35">
      <c r="A5" s="133" t="s">
        <v>25</v>
      </c>
      <c r="B5" s="133" t="s">
        <v>25</v>
      </c>
      <c r="C5" s="133" t="s">
        <v>25</v>
      </c>
      <c r="D5" s="133" t="s">
        <v>25</v>
      </c>
      <c r="E5" s="133"/>
      <c r="F5" s="133"/>
      <c r="G5" s="133"/>
      <c r="H5" s="133" t="s">
        <v>25</v>
      </c>
      <c r="I5" s="133" t="s">
        <v>25</v>
      </c>
      <c r="J5" s="133" t="s">
        <v>25</v>
      </c>
      <c r="K5" s="133" t="s">
        <v>25</v>
      </c>
      <c r="L5" s="133" t="s">
        <v>25</v>
      </c>
      <c r="M5" s="133" t="s">
        <v>25</v>
      </c>
    </row>
    <row r="6" spans="1:14" s="54" customFormat="1" ht="134.4" x14ac:dyDescent="0.3">
      <c r="A6" s="260" t="s">
        <v>221</v>
      </c>
      <c r="B6" s="261" t="s">
        <v>2855</v>
      </c>
      <c r="C6" s="53"/>
      <c r="D6" s="262"/>
      <c r="E6" s="262"/>
      <c r="F6" s="262"/>
      <c r="G6" s="53"/>
      <c r="H6" s="133"/>
      <c r="I6" s="53"/>
      <c r="J6" s="133"/>
      <c r="K6" s="133"/>
      <c r="L6" s="133"/>
      <c r="M6" s="133"/>
    </row>
    <row r="7" spans="1:14" x14ac:dyDescent="0.35">
      <c r="A7" s="263">
        <v>0</v>
      </c>
      <c r="B7" s="264" t="s">
        <v>75</v>
      </c>
      <c r="C7" s="265">
        <v>4</v>
      </c>
      <c r="D7" s="266">
        <f>SUM(D8:D11)</f>
        <v>59.2</v>
      </c>
      <c r="E7" s="266">
        <f t="shared" ref="E7:F7" si="0">SUM(E8:E11)</f>
        <v>59.2</v>
      </c>
      <c r="F7" s="266">
        <f t="shared" si="0"/>
        <v>59.2</v>
      </c>
      <c r="G7" s="266"/>
      <c r="H7" s="266"/>
      <c r="I7" s="266"/>
      <c r="J7" s="266"/>
      <c r="K7" s="266"/>
      <c r="L7" s="266"/>
      <c r="M7" s="48">
        <v>4</v>
      </c>
    </row>
    <row r="8" spans="1:14" ht="72" x14ac:dyDescent="0.35">
      <c r="A8" s="216">
        <v>1</v>
      </c>
      <c r="B8" s="44" t="s">
        <v>75</v>
      </c>
      <c r="C8" s="216" t="s">
        <v>76</v>
      </c>
      <c r="D8" s="45">
        <v>50</v>
      </c>
      <c r="E8" s="45">
        <v>50</v>
      </c>
      <c r="F8" s="45">
        <v>50</v>
      </c>
      <c r="G8" s="216"/>
      <c r="H8" s="216" t="s">
        <v>921</v>
      </c>
      <c r="I8" s="216" t="s">
        <v>269</v>
      </c>
      <c r="J8" s="216">
        <v>21</v>
      </c>
      <c r="K8" s="216" t="s">
        <v>918</v>
      </c>
      <c r="L8" s="216" t="s">
        <v>1215</v>
      </c>
      <c r="M8" s="216" t="s">
        <v>334</v>
      </c>
    </row>
    <row r="9" spans="1:14" ht="72" x14ac:dyDescent="0.35">
      <c r="A9" s="216">
        <v>2</v>
      </c>
      <c r="B9" s="44" t="s">
        <v>335</v>
      </c>
      <c r="C9" s="216" t="s">
        <v>76</v>
      </c>
      <c r="D9" s="45">
        <v>3.2</v>
      </c>
      <c r="E9" s="45">
        <v>3.2</v>
      </c>
      <c r="F9" s="45">
        <v>3.2</v>
      </c>
      <c r="G9" s="216"/>
      <c r="H9" s="216" t="s">
        <v>48</v>
      </c>
      <c r="I9" s="216" t="s">
        <v>275</v>
      </c>
      <c r="J9" s="216" t="s">
        <v>919</v>
      </c>
      <c r="K9" s="216" t="s">
        <v>920</v>
      </c>
      <c r="L9" s="216" t="s">
        <v>1089</v>
      </c>
      <c r="M9" s="216" t="s">
        <v>334</v>
      </c>
    </row>
    <row r="10" spans="1:14" ht="72" x14ac:dyDescent="0.35">
      <c r="A10" s="216">
        <v>3</v>
      </c>
      <c r="B10" s="44" t="s">
        <v>336</v>
      </c>
      <c r="C10" s="216" t="s">
        <v>76</v>
      </c>
      <c r="D10" s="45">
        <v>3</v>
      </c>
      <c r="E10" s="45">
        <v>3</v>
      </c>
      <c r="F10" s="45">
        <v>3</v>
      </c>
      <c r="G10" s="216"/>
      <c r="H10" s="216" t="s">
        <v>921</v>
      </c>
      <c r="I10" s="216" t="s">
        <v>261</v>
      </c>
      <c r="J10" s="216" t="s">
        <v>919</v>
      </c>
      <c r="K10" s="216" t="s">
        <v>920</v>
      </c>
      <c r="L10" s="216" t="s">
        <v>1090</v>
      </c>
      <c r="M10" s="216" t="s">
        <v>334</v>
      </c>
    </row>
    <row r="11" spans="1:14" ht="72" x14ac:dyDescent="0.35">
      <c r="A11" s="216">
        <v>4</v>
      </c>
      <c r="B11" s="44" t="s">
        <v>337</v>
      </c>
      <c r="C11" s="216" t="s">
        <v>76</v>
      </c>
      <c r="D11" s="45">
        <v>3</v>
      </c>
      <c r="E11" s="45">
        <v>3</v>
      </c>
      <c r="F11" s="45">
        <v>3</v>
      </c>
      <c r="G11" s="216"/>
      <c r="H11" s="216" t="s">
        <v>170</v>
      </c>
      <c r="I11" s="216" t="s">
        <v>271</v>
      </c>
      <c r="J11" s="216" t="s">
        <v>919</v>
      </c>
      <c r="K11" s="216" t="s">
        <v>920</v>
      </c>
      <c r="L11" s="216" t="s">
        <v>1091</v>
      </c>
      <c r="M11" s="216" t="s">
        <v>334</v>
      </c>
    </row>
    <row r="12" spans="1:14" x14ac:dyDescent="0.35">
      <c r="A12" s="263">
        <v>0</v>
      </c>
      <c r="B12" s="264" t="s">
        <v>78</v>
      </c>
      <c r="C12" s="265">
        <v>18</v>
      </c>
      <c r="D12" s="266">
        <f>SUM(D13:D30)</f>
        <v>25.444999999999997</v>
      </c>
      <c r="E12" s="266">
        <f t="shared" ref="E12:F12" si="1">SUM(E13:E30)</f>
        <v>25.444999999999997</v>
      </c>
      <c r="F12" s="266">
        <f t="shared" si="1"/>
        <v>25.444999999999997</v>
      </c>
      <c r="G12" s="266"/>
      <c r="H12" s="266"/>
      <c r="I12" s="266"/>
      <c r="J12" s="266"/>
      <c r="K12" s="266"/>
      <c r="L12" s="266"/>
      <c r="M12" s="48">
        <v>18</v>
      </c>
    </row>
    <row r="13" spans="1:14" ht="54" x14ac:dyDescent="0.35">
      <c r="A13" s="216">
        <v>1</v>
      </c>
      <c r="B13" s="44" t="s">
        <v>251</v>
      </c>
      <c r="C13" s="216" t="s">
        <v>79</v>
      </c>
      <c r="D13" s="45">
        <v>20</v>
      </c>
      <c r="E13" s="45">
        <v>20</v>
      </c>
      <c r="F13" s="45">
        <v>20</v>
      </c>
      <c r="G13" s="216"/>
      <c r="H13" s="216" t="s">
        <v>48</v>
      </c>
      <c r="I13" s="216" t="s">
        <v>252</v>
      </c>
      <c r="J13" s="216">
        <v>16</v>
      </c>
      <c r="K13" s="216" t="s">
        <v>922</v>
      </c>
      <c r="L13" s="216" t="s">
        <v>1092</v>
      </c>
      <c r="M13" s="216" t="s">
        <v>250</v>
      </c>
    </row>
    <row r="14" spans="1:14" ht="54" x14ac:dyDescent="0.35">
      <c r="A14" s="216">
        <v>2</v>
      </c>
      <c r="B14" s="44" t="s">
        <v>253</v>
      </c>
      <c r="C14" s="216" t="s">
        <v>79</v>
      </c>
      <c r="D14" s="45">
        <v>1.8</v>
      </c>
      <c r="E14" s="45">
        <v>1.8</v>
      </c>
      <c r="F14" s="45">
        <v>1.8</v>
      </c>
      <c r="G14" s="216"/>
      <c r="H14" s="216" t="s">
        <v>45</v>
      </c>
      <c r="I14" s="216" t="s">
        <v>5</v>
      </c>
      <c r="J14" s="216">
        <v>8</v>
      </c>
      <c r="K14" s="216" t="s">
        <v>923</v>
      </c>
      <c r="L14" s="216" t="s">
        <v>254</v>
      </c>
      <c r="M14" s="216" t="s">
        <v>250</v>
      </c>
    </row>
    <row r="15" spans="1:14" ht="54" x14ac:dyDescent="0.35">
      <c r="A15" s="216">
        <v>3</v>
      </c>
      <c r="B15" s="44" t="s">
        <v>255</v>
      </c>
      <c r="C15" s="216" t="s">
        <v>79</v>
      </c>
      <c r="D15" s="45">
        <v>1</v>
      </c>
      <c r="E15" s="45">
        <v>1</v>
      </c>
      <c r="F15" s="45">
        <v>1</v>
      </c>
      <c r="G15" s="216"/>
      <c r="H15" s="216" t="s">
        <v>48</v>
      </c>
      <c r="I15" s="216" t="s">
        <v>5</v>
      </c>
      <c r="J15" s="216"/>
      <c r="K15" s="216"/>
      <c r="L15" s="216" t="s">
        <v>256</v>
      </c>
      <c r="M15" s="216" t="s">
        <v>250</v>
      </c>
    </row>
    <row r="16" spans="1:14" ht="90" x14ac:dyDescent="0.35">
      <c r="A16" s="216">
        <v>4</v>
      </c>
      <c r="B16" s="44" t="s">
        <v>257</v>
      </c>
      <c r="C16" s="216" t="s">
        <v>79</v>
      </c>
      <c r="D16" s="45">
        <v>0.35</v>
      </c>
      <c r="E16" s="45">
        <v>0.35</v>
      </c>
      <c r="F16" s="45">
        <v>0.35</v>
      </c>
      <c r="G16" s="216"/>
      <c r="H16" s="216" t="s">
        <v>48</v>
      </c>
      <c r="I16" s="216" t="s">
        <v>248</v>
      </c>
      <c r="J16" s="216">
        <v>18</v>
      </c>
      <c r="K16" s="216" t="s">
        <v>929</v>
      </c>
      <c r="L16" s="216" t="s">
        <v>1273</v>
      </c>
      <c r="M16" s="216" t="s">
        <v>250</v>
      </c>
    </row>
    <row r="17" spans="1:13" ht="54" x14ac:dyDescent="0.35">
      <c r="A17" s="216">
        <v>5</v>
      </c>
      <c r="B17" s="44" t="s">
        <v>258</v>
      </c>
      <c r="C17" s="216" t="s">
        <v>79</v>
      </c>
      <c r="D17" s="45">
        <v>0.2</v>
      </c>
      <c r="E17" s="45">
        <v>0.2</v>
      </c>
      <c r="F17" s="45">
        <v>0.2</v>
      </c>
      <c r="G17" s="216"/>
      <c r="H17" s="216" t="s">
        <v>45</v>
      </c>
      <c r="I17" s="216" t="s">
        <v>259</v>
      </c>
      <c r="J17" s="216">
        <v>15</v>
      </c>
      <c r="K17" s="216" t="s">
        <v>924</v>
      </c>
      <c r="L17" s="216" t="s">
        <v>1093</v>
      </c>
      <c r="M17" s="216" t="s">
        <v>250</v>
      </c>
    </row>
    <row r="18" spans="1:13" ht="90" x14ac:dyDescent="0.35">
      <c r="A18" s="216">
        <v>6</v>
      </c>
      <c r="B18" s="44" t="s">
        <v>260</v>
      </c>
      <c r="C18" s="216" t="s">
        <v>79</v>
      </c>
      <c r="D18" s="45">
        <v>0.2</v>
      </c>
      <c r="E18" s="45">
        <v>0.2</v>
      </c>
      <c r="F18" s="45">
        <v>0.2</v>
      </c>
      <c r="G18" s="216"/>
      <c r="H18" s="216" t="s">
        <v>45</v>
      </c>
      <c r="I18" s="216" t="s">
        <v>261</v>
      </c>
      <c r="J18" s="216">
        <v>13</v>
      </c>
      <c r="K18" s="216" t="s">
        <v>928</v>
      </c>
      <c r="L18" s="216" t="s">
        <v>1273</v>
      </c>
      <c r="M18" s="216" t="s">
        <v>250</v>
      </c>
    </row>
    <row r="19" spans="1:13" ht="90" x14ac:dyDescent="0.35">
      <c r="A19" s="216">
        <v>7</v>
      </c>
      <c r="B19" s="44" t="s">
        <v>262</v>
      </c>
      <c r="C19" s="216" t="s">
        <v>79</v>
      </c>
      <c r="D19" s="45">
        <v>0.2</v>
      </c>
      <c r="E19" s="45">
        <v>0.2</v>
      </c>
      <c r="F19" s="45">
        <v>0.2</v>
      </c>
      <c r="G19" s="216"/>
      <c r="H19" s="216" t="s">
        <v>110</v>
      </c>
      <c r="I19" s="216" t="s">
        <v>263</v>
      </c>
      <c r="J19" s="216">
        <v>34</v>
      </c>
      <c r="K19" s="216">
        <v>538</v>
      </c>
      <c r="L19" s="216" t="s">
        <v>1273</v>
      </c>
      <c r="M19" s="216" t="s">
        <v>250</v>
      </c>
    </row>
    <row r="20" spans="1:13" ht="90" x14ac:dyDescent="0.35">
      <c r="A20" s="216">
        <v>8</v>
      </c>
      <c r="B20" s="44" t="s">
        <v>264</v>
      </c>
      <c r="C20" s="216" t="s">
        <v>79</v>
      </c>
      <c r="D20" s="45">
        <v>0.2</v>
      </c>
      <c r="E20" s="45">
        <v>0.2</v>
      </c>
      <c r="F20" s="45">
        <v>0.2</v>
      </c>
      <c r="G20" s="216"/>
      <c r="H20" s="216" t="s">
        <v>569</v>
      </c>
      <c r="I20" s="216" t="s">
        <v>252</v>
      </c>
      <c r="J20" s="216">
        <v>11</v>
      </c>
      <c r="K20" s="216" t="s">
        <v>931</v>
      </c>
      <c r="L20" s="216" t="s">
        <v>1273</v>
      </c>
      <c r="M20" s="216" t="s">
        <v>250</v>
      </c>
    </row>
    <row r="21" spans="1:13" ht="90" x14ac:dyDescent="0.35">
      <c r="A21" s="216">
        <v>9</v>
      </c>
      <c r="B21" s="44" t="s">
        <v>265</v>
      </c>
      <c r="C21" s="216" t="s">
        <v>79</v>
      </c>
      <c r="D21" s="45">
        <v>0.2</v>
      </c>
      <c r="E21" s="45">
        <v>0.2</v>
      </c>
      <c r="F21" s="45">
        <v>0.2</v>
      </c>
      <c r="G21" s="216"/>
      <c r="H21" s="216" t="s">
        <v>48</v>
      </c>
      <c r="I21" s="216" t="s">
        <v>5</v>
      </c>
      <c r="J21" s="216"/>
      <c r="K21" s="216"/>
      <c r="L21" s="216" t="s">
        <v>1273</v>
      </c>
      <c r="M21" s="216" t="s">
        <v>250</v>
      </c>
    </row>
    <row r="22" spans="1:13" ht="90" x14ac:dyDescent="0.35">
      <c r="A22" s="216">
        <v>10</v>
      </c>
      <c r="B22" s="44" t="s">
        <v>266</v>
      </c>
      <c r="C22" s="216" t="s">
        <v>79</v>
      </c>
      <c r="D22" s="45">
        <v>0.19</v>
      </c>
      <c r="E22" s="45">
        <v>0.19</v>
      </c>
      <c r="F22" s="45">
        <v>0.19</v>
      </c>
      <c r="G22" s="216"/>
      <c r="H22" s="216" t="s">
        <v>106</v>
      </c>
      <c r="I22" s="216" t="s">
        <v>267</v>
      </c>
      <c r="J22" s="216">
        <v>26</v>
      </c>
      <c r="K22" s="216">
        <v>289</v>
      </c>
      <c r="L22" s="216" t="s">
        <v>1273</v>
      </c>
      <c r="M22" s="216" t="s">
        <v>250</v>
      </c>
    </row>
    <row r="23" spans="1:13" ht="90" x14ac:dyDescent="0.35">
      <c r="A23" s="216">
        <v>11</v>
      </c>
      <c r="B23" s="44" t="s">
        <v>268</v>
      </c>
      <c r="C23" s="216" t="s">
        <v>79</v>
      </c>
      <c r="D23" s="45">
        <v>0.18</v>
      </c>
      <c r="E23" s="45">
        <v>0.18</v>
      </c>
      <c r="F23" s="45">
        <v>0.18</v>
      </c>
      <c r="G23" s="216"/>
      <c r="H23" s="216" t="s">
        <v>170</v>
      </c>
      <c r="I23" s="216" t="s">
        <v>269</v>
      </c>
      <c r="J23" s="216">
        <v>15</v>
      </c>
      <c r="K23" s="216" t="s">
        <v>930</v>
      </c>
      <c r="L23" s="216" t="s">
        <v>1273</v>
      </c>
      <c r="M23" s="216" t="s">
        <v>250</v>
      </c>
    </row>
    <row r="24" spans="1:13" ht="90" x14ac:dyDescent="0.35">
      <c r="A24" s="216">
        <v>12</v>
      </c>
      <c r="B24" s="44" t="s">
        <v>270</v>
      </c>
      <c r="C24" s="216" t="s">
        <v>79</v>
      </c>
      <c r="D24" s="45">
        <v>0.16</v>
      </c>
      <c r="E24" s="45">
        <v>0.16</v>
      </c>
      <c r="F24" s="45">
        <v>0.16</v>
      </c>
      <c r="G24" s="216"/>
      <c r="H24" s="216" t="s">
        <v>932</v>
      </c>
      <c r="I24" s="216" t="s">
        <v>271</v>
      </c>
      <c r="J24" s="216">
        <v>20</v>
      </c>
      <c r="K24" s="216">
        <v>32</v>
      </c>
      <c r="L24" s="216" t="s">
        <v>1273</v>
      </c>
      <c r="M24" s="216" t="s">
        <v>250</v>
      </c>
    </row>
    <row r="25" spans="1:13" ht="90" x14ac:dyDescent="0.35">
      <c r="A25" s="216">
        <v>13</v>
      </c>
      <c r="B25" s="44" t="s">
        <v>272</v>
      </c>
      <c r="C25" s="216" t="s">
        <v>79</v>
      </c>
      <c r="D25" s="45">
        <v>0.15</v>
      </c>
      <c r="E25" s="45">
        <v>0.15</v>
      </c>
      <c r="F25" s="45">
        <v>0.15</v>
      </c>
      <c r="G25" s="216"/>
      <c r="H25" s="216" t="s">
        <v>927</v>
      </c>
      <c r="I25" s="216" t="s">
        <v>273</v>
      </c>
      <c r="J25" s="216">
        <v>22</v>
      </c>
      <c r="K25" s="216">
        <v>256</v>
      </c>
      <c r="L25" s="216" t="s">
        <v>1273</v>
      </c>
      <c r="M25" s="216" t="s">
        <v>250</v>
      </c>
    </row>
    <row r="26" spans="1:13" ht="90" x14ac:dyDescent="0.35">
      <c r="A26" s="216">
        <v>14</v>
      </c>
      <c r="B26" s="44" t="s">
        <v>274</v>
      </c>
      <c r="C26" s="216" t="s">
        <v>79</v>
      </c>
      <c r="D26" s="45">
        <v>0.14000000000000001</v>
      </c>
      <c r="E26" s="45">
        <v>0.14000000000000001</v>
      </c>
      <c r="F26" s="45">
        <v>0.14000000000000001</v>
      </c>
      <c r="G26" s="216"/>
      <c r="H26" s="216" t="s">
        <v>110</v>
      </c>
      <c r="I26" s="216" t="s">
        <v>275</v>
      </c>
      <c r="J26" s="216">
        <v>14</v>
      </c>
      <c r="K26" s="216">
        <v>776</v>
      </c>
      <c r="L26" s="216" t="s">
        <v>1273</v>
      </c>
      <c r="M26" s="216" t="s">
        <v>250</v>
      </c>
    </row>
    <row r="27" spans="1:13" ht="54" x14ac:dyDescent="0.35">
      <c r="A27" s="216">
        <v>15</v>
      </c>
      <c r="B27" s="44" t="s">
        <v>276</v>
      </c>
      <c r="C27" s="216" t="s">
        <v>79</v>
      </c>
      <c r="D27" s="45">
        <v>8.5000000000000006E-2</v>
      </c>
      <c r="E27" s="45">
        <v>8.5000000000000006E-2</v>
      </c>
      <c r="F27" s="45">
        <v>8.5000000000000006E-2</v>
      </c>
      <c r="G27" s="216"/>
      <c r="H27" s="216" t="s">
        <v>150</v>
      </c>
      <c r="I27" s="216" t="s">
        <v>277</v>
      </c>
      <c r="J27" s="216"/>
      <c r="K27" s="216"/>
      <c r="L27" s="216" t="s">
        <v>1093</v>
      </c>
      <c r="M27" s="216" t="s">
        <v>250</v>
      </c>
    </row>
    <row r="28" spans="1:13" ht="126" x14ac:dyDescent="0.35">
      <c r="A28" s="216">
        <v>16</v>
      </c>
      <c r="B28" s="44" t="s">
        <v>1249</v>
      </c>
      <c r="C28" s="216" t="s">
        <v>79</v>
      </c>
      <c r="D28" s="45">
        <v>0.2</v>
      </c>
      <c r="E28" s="45">
        <v>0.2</v>
      </c>
      <c r="F28" s="45">
        <v>0.2</v>
      </c>
      <c r="G28" s="216"/>
      <c r="H28" s="216" t="s">
        <v>48</v>
      </c>
      <c r="I28" s="216" t="s">
        <v>278</v>
      </c>
      <c r="J28" s="216"/>
      <c r="K28" s="216"/>
      <c r="L28" s="216" t="s">
        <v>279</v>
      </c>
      <c r="M28" s="216" t="s">
        <v>250</v>
      </c>
    </row>
    <row r="29" spans="1:13" ht="126" x14ac:dyDescent="0.35">
      <c r="A29" s="216">
        <v>17</v>
      </c>
      <c r="B29" s="44" t="s">
        <v>280</v>
      </c>
      <c r="C29" s="216" t="s">
        <v>79</v>
      </c>
      <c r="D29" s="45">
        <v>0.13</v>
      </c>
      <c r="E29" s="45">
        <v>0.13</v>
      </c>
      <c r="F29" s="45">
        <v>0.13</v>
      </c>
      <c r="G29" s="216"/>
      <c r="H29" s="216" t="s">
        <v>925</v>
      </c>
      <c r="I29" s="216" t="s">
        <v>281</v>
      </c>
      <c r="J29" s="216">
        <v>26</v>
      </c>
      <c r="K29" s="216" t="s">
        <v>926</v>
      </c>
      <c r="L29" s="216" t="s">
        <v>279</v>
      </c>
      <c r="M29" s="216" t="s">
        <v>250</v>
      </c>
    </row>
    <row r="30" spans="1:13" ht="54" x14ac:dyDescent="0.35">
      <c r="A30" s="216">
        <v>18</v>
      </c>
      <c r="B30" s="44" t="s">
        <v>282</v>
      </c>
      <c r="C30" s="216" t="s">
        <v>79</v>
      </c>
      <c r="D30" s="45">
        <v>0.06</v>
      </c>
      <c r="E30" s="45">
        <v>0.06</v>
      </c>
      <c r="F30" s="45">
        <v>0.06</v>
      </c>
      <c r="G30" s="216"/>
      <c r="H30" s="216" t="s">
        <v>150</v>
      </c>
      <c r="I30" s="216" t="s">
        <v>283</v>
      </c>
      <c r="J30" s="216"/>
      <c r="K30" s="216"/>
      <c r="L30" s="216" t="s">
        <v>1093</v>
      </c>
      <c r="M30" s="216" t="s">
        <v>250</v>
      </c>
    </row>
    <row r="31" spans="1:13" x14ac:dyDescent="0.35">
      <c r="A31" s="263">
        <v>0</v>
      </c>
      <c r="B31" s="264" t="s">
        <v>64</v>
      </c>
      <c r="C31" s="265">
        <v>1</v>
      </c>
      <c r="D31" s="266">
        <v>1.9</v>
      </c>
      <c r="E31" s="266">
        <v>1.9</v>
      </c>
      <c r="F31" s="266">
        <v>1.9</v>
      </c>
      <c r="G31" s="266"/>
      <c r="H31" s="267"/>
      <c r="I31" s="266"/>
      <c r="J31" s="267"/>
      <c r="K31" s="267"/>
      <c r="L31" s="267"/>
      <c r="M31" s="48">
        <v>1</v>
      </c>
    </row>
    <row r="32" spans="1:13" ht="72" x14ac:dyDescent="0.35">
      <c r="A32" s="216">
        <v>1</v>
      </c>
      <c r="B32" s="44" t="s">
        <v>468</v>
      </c>
      <c r="C32" s="216" t="s">
        <v>65</v>
      </c>
      <c r="D32" s="45">
        <v>1.9</v>
      </c>
      <c r="E32" s="45">
        <v>1.9</v>
      </c>
      <c r="F32" s="45">
        <v>1.9</v>
      </c>
      <c r="G32" s="216"/>
      <c r="H32" s="216" t="s">
        <v>916</v>
      </c>
      <c r="I32" s="216" t="s">
        <v>252</v>
      </c>
      <c r="J32" s="216">
        <v>7</v>
      </c>
      <c r="K32" s="216" t="s">
        <v>917</v>
      </c>
      <c r="L32" s="216" t="s">
        <v>470</v>
      </c>
      <c r="M32" s="216" t="s">
        <v>469</v>
      </c>
    </row>
    <row r="33" spans="1:13" x14ac:dyDescent="0.35">
      <c r="A33" s="263">
        <v>0</v>
      </c>
      <c r="B33" s="264" t="s">
        <v>84</v>
      </c>
      <c r="C33" s="265">
        <v>2</v>
      </c>
      <c r="D33" s="266">
        <f>SUM(D34:D35)</f>
        <v>59.45</v>
      </c>
      <c r="E33" s="266">
        <f t="shared" ref="E33:F33" si="2">SUM(E34:E35)</f>
        <v>60.45</v>
      </c>
      <c r="F33" s="266">
        <f t="shared" si="2"/>
        <v>61.45</v>
      </c>
      <c r="G33" s="266"/>
      <c r="H33" s="267"/>
      <c r="I33" s="266"/>
      <c r="J33" s="267"/>
      <c r="K33" s="267"/>
      <c r="L33" s="267"/>
      <c r="M33" s="48">
        <v>2</v>
      </c>
    </row>
    <row r="34" spans="1:13" ht="72" x14ac:dyDescent="0.35">
      <c r="A34" s="216">
        <v>1</v>
      </c>
      <c r="B34" s="44" t="s">
        <v>1210</v>
      </c>
      <c r="C34" s="216" t="s">
        <v>85</v>
      </c>
      <c r="D34" s="45">
        <v>14.45</v>
      </c>
      <c r="E34" s="45">
        <v>15.45</v>
      </c>
      <c r="F34" s="45">
        <v>16.45</v>
      </c>
      <c r="G34" s="216"/>
      <c r="H34" s="216" t="s">
        <v>934</v>
      </c>
      <c r="I34" s="216" t="s">
        <v>359</v>
      </c>
      <c r="J34" s="216" t="s">
        <v>935</v>
      </c>
      <c r="K34" s="216" t="s">
        <v>918</v>
      </c>
      <c r="L34" s="216" t="s">
        <v>360</v>
      </c>
      <c r="M34" s="216" t="s">
        <v>355</v>
      </c>
    </row>
    <row r="35" spans="1:13" ht="54" x14ac:dyDescent="0.35">
      <c r="A35" s="216">
        <v>2</v>
      </c>
      <c r="B35" s="44" t="s">
        <v>1208</v>
      </c>
      <c r="C35" s="216" t="s">
        <v>85</v>
      </c>
      <c r="D35" s="134">
        <f>74-29</f>
        <v>45</v>
      </c>
      <c r="E35" s="134">
        <f t="shared" ref="E35:F35" si="3">74-29</f>
        <v>45</v>
      </c>
      <c r="F35" s="134">
        <f t="shared" si="3"/>
        <v>45</v>
      </c>
      <c r="G35" s="216"/>
      <c r="H35" s="216" t="s">
        <v>1209</v>
      </c>
      <c r="I35" s="216" t="s">
        <v>252</v>
      </c>
      <c r="J35" s="216">
        <v>16</v>
      </c>
      <c r="K35" s="216" t="s">
        <v>922</v>
      </c>
      <c r="L35" s="216" t="s">
        <v>1276</v>
      </c>
      <c r="M35" s="216" t="s">
        <v>355</v>
      </c>
    </row>
    <row r="36" spans="1:13" x14ac:dyDescent="0.35">
      <c r="A36" s="263">
        <v>0</v>
      </c>
      <c r="B36" s="264" t="s">
        <v>87</v>
      </c>
      <c r="C36" s="265">
        <f>A42</f>
        <v>6</v>
      </c>
      <c r="D36" s="266">
        <f>SUM(D37:D42)</f>
        <v>225.10000000000002</v>
      </c>
      <c r="E36" s="266">
        <f t="shared" ref="E36:F36" si="4">SUM(E37:E42)</f>
        <v>225.10000000000002</v>
      </c>
      <c r="F36" s="266">
        <f t="shared" si="4"/>
        <v>225.10000000000002</v>
      </c>
      <c r="G36" s="266"/>
      <c r="H36" s="266"/>
      <c r="I36" s="266"/>
      <c r="J36" s="266"/>
      <c r="K36" s="266"/>
      <c r="L36" s="266"/>
      <c r="M36" s="48">
        <v>8</v>
      </c>
    </row>
    <row r="37" spans="1:13" ht="90" x14ac:dyDescent="0.35">
      <c r="A37" s="216">
        <v>1</v>
      </c>
      <c r="B37" s="44" t="s">
        <v>1266</v>
      </c>
      <c r="C37" s="216" t="s">
        <v>88</v>
      </c>
      <c r="D37" s="45">
        <v>140</v>
      </c>
      <c r="E37" s="45">
        <v>140</v>
      </c>
      <c r="F37" s="45">
        <v>140</v>
      </c>
      <c r="G37" s="216"/>
      <c r="H37" s="216" t="s">
        <v>54</v>
      </c>
      <c r="I37" s="216" t="s">
        <v>248</v>
      </c>
      <c r="J37" s="216" t="s">
        <v>936</v>
      </c>
      <c r="K37" s="216" t="s">
        <v>918</v>
      </c>
      <c r="L37" s="216" t="s">
        <v>1128</v>
      </c>
      <c r="M37" s="216" t="s">
        <v>1267</v>
      </c>
    </row>
    <row r="38" spans="1:13" ht="90" x14ac:dyDescent="0.35">
      <c r="A38" s="216">
        <v>2</v>
      </c>
      <c r="B38" s="44" t="s">
        <v>521</v>
      </c>
      <c r="C38" s="216" t="s">
        <v>88</v>
      </c>
      <c r="D38" s="45">
        <v>5.8</v>
      </c>
      <c r="E38" s="45">
        <v>5.8</v>
      </c>
      <c r="F38" s="45">
        <v>5.8</v>
      </c>
      <c r="G38" s="216"/>
      <c r="H38" s="216" t="s">
        <v>574</v>
      </c>
      <c r="I38" s="216" t="s">
        <v>252</v>
      </c>
      <c r="J38" s="216">
        <v>1</v>
      </c>
      <c r="K38" s="216" t="s">
        <v>920</v>
      </c>
      <c r="L38" s="216" t="s">
        <v>523</v>
      </c>
      <c r="M38" s="216" t="s">
        <v>522</v>
      </c>
    </row>
    <row r="39" spans="1:13" ht="90" x14ac:dyDescent="0.35">
      <c r="A39" s="216">
        <v>3</v>
      </c>
      <c r="B39" s="44" t="s">
        <v>516</v>
      </c>
      <c r="C39" s="216" t="s">
        <v>88</v>
      </c>
      <c r="D39" s="45">
        <v>17</v>
      </c>
      <c r="E39" s="45">
        <v>17</v>
      </c>
      <c r="F39" s="45">
        <v>17</v>
      </c>
      <c r="G39" s="216"/>
      <c r="H39" s="216" t="s">
        <v>940</v>
      </c>
      <c r="I39" s="216" t="s">
        <v>277</v>
      </c>
      <c r="J39" s="216" t="s">
        <v>937</v>
      </c>
      <c r="K39" s="216" t="s">
        <v>941</v>
      </c>
      <c r="L39" s="216" t="s">
        <v>518</v>
      </c>
      <c r="M39" s="216" t="s">
        <v>517</v>
      </c>
    </row>
    <row r="40" spans="1:13" ht="72" x14ac:dyDescent="0.35">
      <c r="A40" s="216">
        <v>4</v>
      </c>
      <c r="B40" s="44" t="s">
        <v>514</v>
      </c>
      <c r="C40" s="216" t="s">
        <v>88</v>
      </c>
      <c r="D40" s="45">
        <v>62</v>
      </c>
      <c r="E40" s="45">
        <v>62</v>
      </c>
      <c r="F40" s="45">
        <v>62</v>
      </c>
      <c r="G40" s="216"/>
      <c r="H40" s="216" t="s">
        <v>938</v>
      </c>
      <c r="I40" s="216" t="s">
        <v>283</v>
      </c>
      <c r="J40" s="216" t="s">
        <v>933</v>
      </c>
      <c r="K40" s="216" t="s">
        <v>939</v>
      </c>
      <c r="L40" s="216" t="s">
        <v>1094</v>
      </c>
      <c r="M40" s="216" t="s">
        <v>515</v>
      </c>
    </row>
    <row r="41" spans="1:13" ht="54" customHeight="1" x14ac:dyDescent="0.35">
      <c r="A41" s="216">
        <v>5</v>
      </c>
      <c r="B41" s="44" t="s">
        <v>361</v>
      </c>
      <c r="C41" s="216" t="s">
        <v>88</v>
      </c>
      <c r="D41" s="45">
        <v>0.05</v>
      </c>
      <c r="E41" s="45">
        <v>0.05</v>
      </c>
      <c r="F41" s="45">
        <v>0.05</v>
      </c>
      <c r="G41" s="216"/>
      <c r="H41" s="216" t="s">
        <v>102</v>
      </c>
      <c r="I41" s="216" t="s">
        <v>5</v>
      </c>
      <c r="J41" s="216"/>
      <c r="K41" s="216"/>
      <c r="L41" s="216" t="s">
        <v>308</v>
      </c>
      <c r="M41" s="216" t="s">
        <v>355</v>
      </c>
    </row>
    <row r="42" spans="1:13" ht="54" x14ac:dyDescent="0.35">
      <c r="A42" s="216">
        <v>6</v>
      </c>
      <c r="B42" s="46" t="s">
        <v>448</v>
      </c>
      <c r="C42" s="216" t="s">
        <v>88</v>
      </c>
      <c r="D42" s="45">
        <v>0.25</v>
      </c>
      <c r="E42" s="45">
        <v>0.25</v>
      </c>
      <c r="F42" s="45">
        <v>0.25</v>
      </c>
      <c r="G42" s="216"/>
      <c r="H42" s="216" t="s">
        <v>43</v>
      </c>
      <c r="I42" s="216" t="s">
        <v>275</v>
      </c>
      <c r="J42" s="216">
        <v>17</v>
      </c>
      <c r="K42" s="216" t="s">
        <v>918</v>
      </c>
      <c r="L42" s="216" t="s">
        <v>1141</v>
      </c>
      <c r="M42" s="216" t="s">
        <v>446</v>
      </c>
    </row>
    <row r="43" spans="1:13" ht="36" x14ac:dyDescent="0.35">
      <c r="A43" s="263">
        <v>0</v>
      </c>
      <c r="B43" s="264" t="s">
        <v>90</v>
      </c>
      <c r="C43" s="265">
        <f>A57</f>
        <v>14</v>
      </c>
      <c r="D43" s="266">
        <f>SUM(D44:D57)</f>
        <v>28.419999999999998</v>
      </c>
      <c r="E43" s="266">
        <f t="shared" ref="E43:F43" si="5">SUM(E44:E57)</f>
        <v>28.419999999999998</v>
      </c>
      <c r="F43" s="266">
        <f t="shared" si="5"/>
        <v>28.419999999999998</v>
      </c>
      <c r="G43" s="266"/>
      <c r="H43" s="266"/>
      <c r="I43" s="266"/>
      <c r="J43" s="266"/>
      <c r="K43" s="266"/>
      <c r="L43" s="266"/>
      <c r="M43" s="48">
        <v>14</v>
      </c>
    </row>
    <row r="44" spans="1:13" ht="108" customHeight="1" x14ac:dyDescent="0.35">
      <c r="A44" s="216">
        <v>1</v>
      </c>
      <c r="B44" s="44" t="s">
        <v>484</v>
      </c>
      <c r="C44" s="216" t="s">
        <v>91</v>
      </c>
      <c r="D44" s="45">
        <v>2</v>
      </c>
      <c r="E44" s="45">
        <v>2</v>
      </c>
      <c r="F44" s="45">
        <v>2</v>
      </c>
      <c r="G44" s="216"/>
      <c r="H44" s="216" t="s">
        <v>942</v>
      </c>
      <c r="I44" s="216" t="s">
        <v>273</v>
      </c>
      <c r="J44" s="216">
        <v>15</v>
      </c>
      <c r="K44" s="216" t="s">
        <v>918</v>
      </c>
      <c r="L44" s="216" t="s">
        <v>1142</v>
      </c>
      <c r="M44" s="216" t="s">
        <v>485</v>
      </c>
    </row>
    <row r="45" spans="1:13" ht="54" x14ac:dyDescent="0.35">
      <c r="A45" s="216">
        <v>2</v>
      </c>
      <c r="B45" s="44" t="s">
        <v>486</v>
      </c>
      <c r="C45" s="216" t="s">
        <v>91</v>
      </c>
      <c r="D45" s="45">
        <v>1.8</v>
      </c>
      <c r="E45" s="45">
        <v>1.8</v>
      </c>
      <c r="F45" s="45">
        <v>1.8</v>
      </c>
      <c r="G45" s="216"/>
      <c r="H45" s="216" t="s">
        <v>568</v>
      </c>
      <c r="I45" s="216" t="s">
        <v>277</v>
      </c>
      <c r="J45" s="216" t="s">
        <v>937</v>
      </c>
      <c r="K45" s="216" t="s">
        <v>945</v>
      </c>
      <c r="L45" s="216" t="s">
        <v>1095</v>
      </c>
      <c r="M45" s="216" t="s">
        <v>487</v>
      </c>
    </row>
    <row r="46" spans="1:13" ht="108" x14ac:dyDescent="0.35">
      <c r="A46" s="216">
        <v>3</v>
      </c>
      <c r="B46" s="44" t="s">
        <v>474</v>
      </c>
      <c r="C46" s="216" t="s">
        <v>91</v>
      </c>
      <c r="D46" s="45">
        <v>5.6</v>
      </c>
      <c r="E46" s="45">
        <v>5.6</v>
      </c>
      <c r="F46" s="45">
        <v>5.6</v>
      </c>
      <c r="G46" s="216"/>
      <c r="H46" s="216" t="s">
        <v>944</v>
      </c>
      <c r="I46" s="216" t="s">
        <v>277</v>
      </c>
      <c r="J46" s="216" t="s">
        <v>937</v>
      </c>
      <c r="K46" s="216" t="s">
        <v>946</v>
      </c>
      <c r="L46" s="216" t="s">
        <v>1129</v>
      </c>
      <c r="M46" s="216" t="s">
        <v>475</v>
      </c>
    </row>
    <row r="47" spans="1:13" ht="72" x14ac:dyDescent="0.35">
      <c r="A47" s="216">
        <v>4</v>
      </c>
      <c r="B47" s="44" t="s">
        <v>495</v>
      </c>
      <c r="C47" s="216" t="s">
        <v>91</v>
      </c>
      <c r="D47" s="45">
        <v>0.3</v>
      </c>
      <c r="E47" s="45">
        <v>0.3</v>
      </c>
      <c r="F47" s="45">
        <v>0.3</v>
      </c>
      <c r="G47" s="216"/>
      <c r="H47" s="216" t="s">
        <v>162</v>
      </c>
      <c r="I47" s="216" t="s">
        <v>273</v>
      </c>
      <c r="J47" s="216" t="s">
        <v>937</v>
      </c>
      <c r="K47" s="216" t="s">
        <v>950</v>
      </c>
      <c r="L47" s="216" t="s">
        <v>1130</v>
      </c>
      <c r="M47" s="216" t="s">
        <v>496</v>
      </c>
    </row>
    <row r="48" spans="1:13" ht="72" x14ac:dyDescent="0.35">
      <c r="A48" s="216">
        <v>5</v>
      </c>
      <c r="B48" s="44" t="s">
        <v>480</v>
      </c>
      <c r="C48" s="216" t="s">
        <v>91</v>
      </c>
      <c r="D48" s="45">
        <v>3.4</v>
      </c>
      <c r="E48" s="45">
        <v>3.4</v>
      </c>
      <c r="F48" s="45">
        <v>3.4</v>
      </c>
      <c r="G48" s="216"/>
      <c r="H48" s="216" t="s">
        <v>947</v>
      </c>
      <c r="I48" s="216" t="s">
        <v>277</v>
      </c>
      <c r="J48" s="216" t="s">
        <v>937</v>
      </c>
      <c r="K48" s="216" t="s">
        <v>1277</v>
      </c>
      <c r="L48" s="216" t="s">
        <v>481</v>
      </c>
      <c r="M48" s="216" t="s">
        <v>479</v>
      </c>
    </row>
    <row r="49" spans="1:13" ht="90" x14ac:dyDescent="0.35">
      <c r="A49" s="216">
        <v>6</v>
      </c>
      <c r="B49" s="44" t="s">
        <v>1278</v>
      </c>
      <c r="C49" s="216" t="s">
        <v>91</v>
      </c>
      <c r="D49" s="45">
        <v>0.72</v>
      </c>
      <c r="E49" s="45">
        <v>0.72</v>
      </c>
      <c r="F49" s="45">
        <v>0.72</v>
      </c>
      <c r="G49" s="216"/>
      <c r="H49" s="216" t="s">
        <v>947</v>
      </c>
      <c r="I49" s="216" t="s">
        <v>277</v>
      </c>
      <c r="J49" s="216" t="s">
        <v>937</v>
      </c>
      <c r="K49" s="216" t="s">
        <v>1279</v>
      </c>
      <c r="L49" s="216" t="s">
        <v>1280</v>
      </c>
      <c r="M49" s="216" t="s">
        <v>479</v>
      </c>
    </row>
    <row r="50" spans="1:13" ht="72" x14ac:dyDescent="0.35">
      <c r="A50" s="216">
        <v>7</v>
      </c>
      <c r="B50" s="44" t="s">
        <v>1278</v>
      </c>
      <c r="C50" s="216" t="s">
        <v>91</v>
      </c>
      <c r="D50" s="45">
        <v>0.72</v>
      </c>
      <c r="E50" s="45">
        <v>0.72</v>
      </c>
      <c r="F50" s="45">
        <v>0.72</v>
      </c>
      <c r="G50" s="216"/>
      <c r="H50" s="216" t="s">
        <v>947</v>
      </c>
      <c r="I50" s="216" t="s">
        <v>277</v>
      </c>
      <c r="J50" s="216" t="s">
        <v>937</v>
      </c>
      <c r="K50" s="216" t="s">
        <v>1281</v>
      </c>
      <c r="L50" s="216" t="s">
        <v>1282</v>
      </c>
      <c r="M50" s="216" t="s">
        <v>493</v>
      </c>
    </row>
    <row r="51" spans="1:13" ht="72" x14ac:dyDescent="0.35">
      <c r="A51" s="216">
        <v>8</v>
      </c>
      <c r="B51" s="44" t="s">
        <v>488</v>
      </c>
      <c r="C51" s="216" t="s">
        <v>91</v>
      </c>
      <c r="D51" s="45">
        <v>1.5</v>
      </c>
      <c r="E51" s="45">
        <v>1.5</v>
      </c>
      <c r="F51" s="45">
        <v>1.5</v>
      </c>
      <c r="G51" s="216"/>
      <c r="H51" s="216" t="s">
        <v>944</v>
      </c>
      <c r="I51" s="216" t="s">
        <v>277</v>
      </c>
      <c r="J51" s="216" t="s">
        <v>937</v>
      </c>
      <c r="K51" s="216" t="s">
        <v>1283</v>
      </c>
      <c r="L51" s="216" t="s">
        <v>1096</v>
      </c>
      <c r="M51" s="216" t="s">
        <v>489</v>
      </c>
    </row>
    <row r="52" spans="1:13" ht="90" x14ac:dyDescent="0.35">
      <c r="A52" s="216">
        <v>9</v>
      </c>
      <c r="B52" s="44" t="s">
        <v>482</v>
      </c>
      <c r="C52" s="216" t="s">
        <v>91</v>
      </c>
      <c r="D52" s="45">
        <v>3</v>
      </c>
      <c r="E52" s="45">
        <v>3</v>
      </c>
      <c r="F52" s="45">
        <v>3</v>
      </c>
      <c r="G52" s="216"/>
      <c r="H52" s="216" t="s">
        <v>48</v>
      </c>
      <c r="I52" s="216" t="s">
        <v>277</v>
      </c>
      <c r="J52" s="216" t="s">
        <v>949</v>
      </c>
      <c r="K52" s="216" t="s">
        <v>1284</v>
      </c>
      <c r="L52" s="216" t="s">
        <v>308</v>
      </c>
      <c r="M52" s="216" t="s">
        <v>483</v>
      </c>
    </row>
    <row r="53" spans="1:13" ht="72" x14ac:dyDescent="0.35">
      <c r="A53" s="216">
        <v>10</v>
      </c>
      <c r="B53" s="44" t="s">
        <v>490</v>
      </c>
      <c r="C53" s="216" t="s">
        <v>91</v>
      </c>
      <c r="D53" s="45">
        <v>1</v>
      </c>
      <c r="E53" s="45">
        <v>1</v>
      </c>
      <c r="F53" s="45">
        <v>1</v>
      </c>
      <c r="G53" s="216"/>
      <c r="H53" s="216" t="s">
        <v>48</v>
      </c>
      <c r="I53" s="216" t="s">
        <v>277</v>
      </c>
      <c r="J53" s="216">
        <v>9</v>
      </c>
      <c r="K53" s="216">
        <v>244</v>
      </c>
      <c r="L53" s="216" t="s">
        <v>1097</v>
      </c>
      <c r="M53" s="216" t="s">
        <v>491</v>
      </c>
    </row>
    <row r="54" spans="1:13" ht="72" customHeight="1" x14ac:dyDescent="0.35">
      <c r="A54" s="216">
        <v>11</v>
      </c>
      <c r="B54" s="44" t="s">
        <v>492</v>
      </c>
      <c r="C54" s="216" t="s">
        <v>91</v>
      </c>
      <c r="D54" s="45">
        <v>0.6</v>
      </c>
      <c r="E54" s="45">
        <v>0.6</v>
      </c>
      <c r="F54" s="45">
        <v>0.6</v>
      </c>
      <c r="G54" s="216"/>
      <c r="H54" s="216" t="s">
        <v>947</v>
      </c>
      <c r="I54" s="216" t="s">
        <v>277</v>
      </c>
      <c r="J54" s="216" t="s">
        <v>937</v>
      </c>
      <c r="K54" s="216" t="s">
        <v>948</v>
      </c>
      <c r="L54" s="216" t="s">
        <v>494</v>
      </c>
      <c r="M54" s="216" t="s">
        <v>493</v>
      </c>
    </row>
    <row r="55" spans="1:13" ht="72" customHeight="1" x14ac:dyDescent="0.35">
      <c r="A55" s="216">
        <v>12</v>
      </c>
      <c r="B55" s="44" t="s">
        <v>476</v>
      </c>
      <c r="C55" s="216" t="s">
        <v>91</v>
      </c>
      <c r="D55" s="45">
        <v>5.5</v>
      </c>
      <c r="E55" s="45">
        <v>5.5</v>
      </c>
      <c r="F55" s="45">
        <v>5.5</v>
      </c>
      <c r="G55" s="216"/>
      <c r="H55" s="216" t="s">
        <v>943</v>
      </c>
      <c r="I55" s="216" t="s">
        <v>478</v>
      </c>
      <c r="J55" s="216"/>
      <c r="K55" s="216"/>
      <c r="L55" s="216" t="s">
        <v>1141</v>
      </c>
      <c r="M55" s="216" t="s">
        <v>477</v>
      </c>
    </row>
    <row r="56" spans="1:13" ht="126" x14ac:dyDescent="0.35">
      <c r="A56" s="216">
        <v>13</v>
      </c>
      <c r="B56" s="44" t="s">
        <v>472</v>
      </c>
      <c r="C56" s="216" t="s">
        <v>91</v>
      </c>
      <c r="D56" s="45">
        <v>1.56</v>
      </c>
      <c r="E56" s="45">
        <v>1.56</v>
      </c>
      <c r="F56" s="45">
        <v>1.56</v>
      </c>
      <c r="G56" s="216"/>
      <c r="H56" s="216" t="s">
        <v>48</v>
      </c>
      <c r="I56" s="216" t="s">
        <v>473</v>
      </c>
      <c r="J56" s="216"/>
      <c r="K56" s="216"/>
      <c r="L56" s="216" t="s">
        <v>1098</v>
      </c>
      <c r="M56" s="216" t="s">
        <v>467</v>
      </c>
    </row>
    <row r="57" spans="1:13" ht="126" x14ac:dyDescent="0.35">
      <c r="A57" s="216">
        <v>14</v>
      </c>
      <c r="B57" s="44" t="s">
        <v>561</v>
      </c>
      <c r="C57" s="216" t="s">
        <v>91</v>
      </c>
      <c r="D57" s="45">
        <v>0.72</v>
      </c>
      <c r="E57" s="45">
        <v>0.72</v>
      </c>
      <c r="F57" s="45">
        <v>0.72</v>
      </c>
      <c r="G57" s="216"/>
      <c r="H57" s="216" t="s">
        <v>944</v>
      </c>
      <c r="I57" s="216" t="s">
        <v>473</v>
      </c>
      <c r="J57" s="216" t="s">
        <v>937</v>
      </c>
      <c r="K57" s="216" t="s">
        <v>1285</v>
      </c>
      <c r="L57" s="216" t="s">
        <v>1098</v>
      </c>
      <c r="M57" s="216" t="s">
        <v>467</v>
      </c>
    </row>
    <row r="58" spans="1:13" s="54" customFormat="1" ht="33.6" x14ac:dyDescent="0.3">
      <c r="A58" s="263">
        <v>0</v>
      </c>
      <c r="B58" s="268" t="s">
        <v>93</v>
      </c>
      <c r="C58" s="265">
        <f>A78</f>
        <v>20</v>
      </c>
      <c r="D58" s="269">
        <f>SUM(D59:D78)</f>
        <v>416.46000000000004</v>
      </c>
      <c r="E58" s="269">
        <f t="shared" ref="E58:F58" si="6">SUM(E59:E78)</f>
        <v>416.46000000000004</v>
      </c>
      <c r="F58" s="269">
        <f t="shared" si="6"/>
        <v>416.46000000000004</v>
      </c>
      <c r="G58" s="269"/>
      <c r="H58" s="266"/>
      <c r="I58" s="269"/>
      <c r="J58" s="266"/>
      <c r="K58" s="266"/>
      <c r="L58" s="266"/>
      <c r="M58" s="48">
        <v>19</v>
      </c>
    </row>
    <row r="59" spans="1:13" ht="54" x14ac:dyDescent="0.35">
      <c r="A59" s="216">
        <v>1</v>
      </c>
      <c r="B59" s="44" t="s">
        <v>497</v>
      </c>
      <c r="C59" s="216" t="s">
        <v>94</v>
      </c>
      <c r="D59" s="45">
        <v>200</v>
      </c>
      <c r="E59" s="45">
        <v>200</v>
      </c>
      <c r="F59" s="45">
        <v>200</v>
      </c>
      <c r="G59" s="216"/>
      <c r="H59" s="216" t="s">
        <v>60</v>
      </c>
      <c r="I59" s="216" t="s">
        <v>267</v>
      </c>
      <c r="J59" s="216" t="s">
        <v>972</v>
      </c>
      <c r="K59" s="216" t="s">
        <v>973</v>
      </c>
      <c r="L59" s="216" t="s">
        <v>499</v>
      </c>
      <c r="M59" s="216" t="s">
        <v>498</v>
      </c>
    </row>
    <row r="60" spans="1:13" ht="72" x14ac:dyDescent="0.35">
      <c r="A60" s="216">
        <v>2</v>
      </c>
      <c r="B60" s="44" t="s">
        <v>324</v>
      </c>
      <c r="C60" s="216" t="s">
        <v>94</v>
      </c>
      <c r="D60" s="45">
        <v>28</v>
      </c>
      <c r="E60" s="45">
        <v>28</v>
      </c>
      <c r="F60" s="45">
        <v>28</v>
      </c>
      <c r="G60" s="216"/>
      <c r="H60" s="216" t="s">
        <v>951</v>
      </c>
      <c r="I60" s="216" t="s">
        <v>263</v>
      </c>
      <c r="J60" s="216" t="s">
        <v>952</v>
      </c>
      <c r="K60" s="216" t="s">
        <v>953</v>
      </c>
      <c r="L60" s="216" t="s">
        <v>325</v>
      </c>
      <c r="M60" s="216" t="s">
        <v>320</v>
      </c>
    </row>
    <row r="61" spans="1:13" ht="72" x14ac:dyDescent="0.35">
      <c r="A61" s="216">
        <v>3</v>
      </c>
      <c r="B61" s="44" t="s">
        <v>326</v>
      </c>
      <c r="C61" s="216" t="s">
        <v>94</v>
      </c>
      <c r="D61" s="45">
        <v>21.2</v>
      </c>
      <c r="E61" s="45">
        <v>21.2</v>
      </c>
      <c r="F61" s="45">
        <v>21.2</v>
      </c>
      <c r="G61" s="216"/>
      <c r="H61" s="216" t="s">
        <v>969</v>
      </c>
      <c r="I61" s="216" t="s">
        <v>263</v>
      </c>
      <c r="J61" s="216" t="s">
        <v>952</v>
      </c>
      <c r="K61" s="216" t="s">
        <v>970</v>
      </c>
      <c r="L61" s="216" t="s">
        <v>327</v>
      </c>
      <c r="M61" s="216" t="s">
        <v>320</v>
      </c>
    </row>
    <row r="62" spans="1:13" ht="72" x14ac:dyDescent="0.35">
      <c r="A62" s="216">
        <v>4</v>
      </c>
      <c r="B62" s="44" t="s">
        <v>328</v>
      </c>
      <c r="C62" s="216" t="s">
        <v>94</v>
      </c>
      <c r="D62" s="45">
        <v>20</v>
      </c>
      <c r="E62" s="45">
        <v>20</v>
      </c>
      <c r="F62" s="45">
        <v>20</v>
      </c>
      <c r="G62" s="216"/>
      <c r="H62" s="216" t="s">
        <v>60</v>
      </c>
      <c r="I62" s="216" t="s">
        <v>329</v>
      </c>
      <c r="J62" s="216" t="s">
        <v>952</v>
      </c>
      <c r="K62" s="216" t="s">
        <v>961</v>
      </c>
      <c r="L62" s="216" t="s">
        <v>325</v>
      </c>
      <c r="M62" s="216" t="s">
        <v>320</v>
      </c>
    </row>
    <row r="63" spans="1:13" ht="72" x14ac:dyDescent="0.35">
      <c r="A63" s="216">
        <v>5</v>
      </c>
      <c r="B63" s="44" t="s">
        <v>330</v>
      </c>
      <c r="C63" s="216" t="s">
        <v>94</v>
      </c>
      <c r="D63" s="45">
        <v>15</v>
      </c>
      <c r="E63" s="45">
        <v>15</v>
      </c>
      <c r="F63" s="45">
        <v>15</v>
      </c>
      <c r="G63" s="216"/>
      <c r="H63" s="216" t="s">
        <v>60</v>
      </c>
      <c r="I63" s="216" t="s">
        <v>261</v>
      </c>
      <c r="J63" s="216" t="s">
        <v>962</v>
      </c>
      <c r="K63" s="216" t="s">
        <v>963</v>
      </c>
      <c r="L63" s="216" t="s">
        <v>325</v>
      </c>
      <c r="M63" s="216" t="s">
        <v>320</v>
      </c>
    </row>
    <row r="64" spans="1:13" ht="72" x14ac:dyDescent="0.35">
      <c r="A64" s="216">
        <v>6</v>
      </c>
      <c r="B64" s="44" t="s">
        <v>2812</v>
      </c>
      <c r="C64" s="216" t="s">
        <v>94</v>
      </c>
      <c r="D64" s="45">
        <v>10</v>
      </c>
      <c r="E64" s="45">
        <v>10</v>
      </c>
      <c r="F64" s="45">
        <v>10</v>
      </c>
      <c r="G64" s="216"/>
      <c r="H64" s="216" t="s">
        <v>48</v>
      </c>
      <c r="I64" s="216" t="s">
        <v>259</v>
      </c>
      <c r="J64" s="216" t="s">
        <v>933</v>
      </c>
      <c r="K64" s="216" t="s">
        <v>959</v>
      </c>
      <c r="L64" s="216" t="s">
        <v>1099</v>
      </c>
      <c r="M64" s="216" t="s">
        <v>320</v>
      </c>
    </row>
    <row r="65" spans="1:13" ht="108" x14ac:dyDescent="0.35">
      <c r="A65" s="216">
        <v>7</v>
      </c>
      <c r="B65" s="44" t="s">
        <v>331</v>
      </c>
      <c r="C65" s="216" t="s">
        <v>94</v>
      </c>
      <c r="D65" s="45">
        <v>5.0999999999999996</v>
      </c>
      <c r="E65" s="45">
        <v>5.0999999999999996</v>
      </c>
      <c r="F65" s="45">
        <v>5.0999999999999996</v>
      </c>
      <c r="G65" s="216"/>
      <c r="H65" s="216" t="s">
        <v>162</v>
      </c>
      <c r="I65" s="216" t="s">
        <v>283</v>
      </c>
      <c r="J65" s="216" t="s">
        <v>933</v>
      </c>
      <c r="K65" s="216" t="s">
        <v>971</v>
      </c>
      <c r="L65" s="216" t="s">
        <v>1287</v>
      </c>
      <c r="M65" s="216" t="s">
        <v>493</v>
      </c>
    </row>
    <row r="66" spans="1:13" ht="72" x14ac:dyDescent="0.35">
      <c r="A66" s="216">
        <v>8</v>
      </c>
      <c r="B66" s="44" t="s">
        <v>332</v>
      </c>
      <c r="C66" s="216" t="s">
        <v>94</v>
      </c>
      <c r="D66" s="45">
        <v>6.28</v>
      </c>
      <c r="E66" s="45">
        <v>6.28</v>
      </c>
      <c r="F66" s="45">
        <v>6.28</v>
      </c>
      <c r="G66" s="216"/>
      <c r="H66" s="216" t="s">
        <v>60</v>
      </c>
      <c r="I66" s="216" t="s">
        <v>271</v>
      </c>
      <c r="J66" s="216" t="s">
        <v>967</v>
      </c>
      <c r="K66" s="216" t="s">
        <v>968</v>
      </c>
      <c r="L66" s="216" t="s">
        <v>325</v>
      </c>
      <c r="M66" s="216" t="s">
        <v>320</v>
      </c>
    </row>
    <row r="67" spans="1:13" ht="72" x14ac:dyDescent="0.35">
      <c r="A67" s="216">
        <v>9</v>
      </c>
      <c r="B67" s="44" t="s">
        <v>333</v>
      </c>
      <c r="C67" s="216" t="s">
        <v>94</v>
      </c>
      <c r="D67" s="45">
        <v>6</v>
      </c>
      <c r="E67" s="45">
        <v>6</v>
      </c>
      <c r="F67" s="45">
        <v>6</v>
      </c>
      <c r="G67" s="216"/>
      <c r="H67" s="216" t="s">
        <v>60</v>
      </c>
      <c r="I67" s="216" t="s">
        <v>269</v>
      </c>
      <c r="J67" s="216" t="s">
        <v>962</v>
      </c>
      <c r="K67" s="216" t="s">
        <v>964</v>
      </c>
      <c r="L67" s="216" t="s">
        <v>325</v>
      </c>
      <c r="M67" s="216" t="s">
        <v>320</v>
      </c>
    </row>
    <row r="68" spans="1:13" ht="90" x14ac:dyDescent="0.35">
      <c r="A68" s="216">
        <v>10</v>
      </c>
      <c r="B68" s="44" t="s">
        <v>510</v>
      </c>
      <c r="C68" s="216" t="s">
        <v>94</v>
      </c>
      <c r="D68" s="45">
        <v>2.8</v>
      </c>
      <c r="E68" s="45">
        <v>2.8</v>
      </c>
      <c r="F68" s="45">
        <v>2.8</v>
      </c>
      <c r="G68" s="216"/>
      <c r="H68" s="216" t="s">
        <v>955</v>
      </c>
      <c r="I68" s="216" t="s">
        <v>281</v>
      </c>
      <c r="J68" s="216" t="s">
        <v>937</v>
      </c>
      <c r="K68" s="216" t="s">
        <v>960</v>
      </c>
      <c r="L68" s="216" t="s">
        <v>1100</v>
      </c>
      <c r="M68" s="216" t="s">
        <v>511</v>
      </c>
    </row>
    <row r="69" spans="1:13" ht="90" customHeight="1" x14ac:dyDescent="0.35">
      <c r="A69" s="216">
        <v>11</v>
      </c>
      <c r="B69" s="44" t="s">
        <v>502</v>
      </c>
      <c r="C69" s="216" t="s">
        <v>94</v>
      </c>
      <c r="D69" s="45">
        <v>3.1</v>
      </c>
      <c r="E69" s="45">
        <v>3.1</v>
      </c>
      <c r="F69" s="45">
        <v>3.1</v>
      </c>
      <c r="G69" s="216"/>
      <c r="H69" s="216" t="s">
        <v>955</v>
      </c>
      <c r="I69" s="216" t="s">
        <v>305</v>
      </c>
      <c r="J69" s="216" t="s">
        <v>933</v>
      </c>
      <c r="K69" s="216" t="s">
        <v>956</v>
      </c>
      <c r="L69" s="216" t="s">
        <v>1288</v>
      </c>
      <c r="M69" s="216" t="s">
        <v>503</v>
      </c>
    </row>
    <row r="70" spans="1:13" ht="72" customHeight="1" x14ac:dyDescent="0.35">
      <c r="A70" s="216">
        <v>12</v>
      </c>
      <c r="B70" s="44" t="s">
        <v>508</v>
      </c>
      <c r="C70" s="216" t="s">
        <v>94</v>
      </c>
      <c r="D70" s="45">
        <v>3.07</v>
      </c>
      <c r="E70" s="45">
        <v>3.07</v>
      </c>
      <c r="F70" s="45">
        <v>3.07</v>
      </c>
      <c r="G70" s="216"/>
      <c r="H70" s="216" t="s">
        <v>965</v>
      </c>
      <c r="I70" s="216" t="s">
        <v>278</v>
      </c>
      <c r="J70" s="216">
        <v>14</v>
      </c>
      <c r="K70" s="216" t="s">
        <v>966</v>
      </c>
      <c r="L70" s="216" t="s">
        <v>509</v>
      </c>
      <c r="M70" s="216" t="s">
        <v>479</v>
      </c>
    </row>
    <row r="71" spans="1:13" ht="72" x14ac:dyDescent="0.35">
      <c r="A71" s="216">
        <v>13</v>
      </c>
      <c r="B71" s="44" t="s">
        <v>505</v>
      </c>
      <c r="C71" s="216" t="s">
        <v>94</v>
      </c>
      <c r="D71" s="45">
        <v>9.4</v>
      </c>
      <c r="E71" s="45">
        <v>9.4</v>
      </c>
      <c r="F71" s="45">
        <v>9.4</v>
      </c>
      <c r="G71" s="216"/>
      <c r="H71" s="216" t="s">
        <v>48</v>
      </c>
      <c r="I71" s="216" t="s">
        <v>277</v>
      </c>
      <c r="J71" s="216" t="s">
        <v>952</v>
      </c>
      <c r="K71" s="216" t="s">
        <v>954</v>
      </c>
      <c r="L71" s="216" t="s">
        <v>1101</v>
      </c>
      <c r="M71" s="216" t="s">
        <v>489</v>
      </c>
    </row>
    <row r="72" spans="1:13" ht="72" x14ac:dyDescent="0.35">
      <c r="A72" s="216">
        <v>14</v>
      </c>
      <c r="B72" s="44" t="s">
        <v>507</v>
      </c>
      <c r="C72" s="216" t="s">
        <v>94</v>
      </c>
      <c r="D72" s="45">
        <v>5.37</v>
      </c>
      <c r="E72" s="45">
        <v>5.37</v>
      </c>
      <c r="F72" s="45">
        <v>5.37</v>
      </c>
      <c r="G72" s="216"/>
      <c r="H72" s="216" t="s">
        <v>947</v>
      </c>
      <c r="I72" s="216" t="s">
        <v>277</v>
      </c>
      <c r="J72" s="216" t="s">
        <v>933</v>
      </c>
      <c r="K72" s="216" t="s">
        <v>958</v>
      </c>
      <c r="L72" s="216" t="s">
        <v>494</v>
      </c>
      <c r="M72" s="216" t="s">
        <v>493</v>
      </c>
    </row>
    <row r="73" spans="1:13" ht="108" x14ac:dyDescent="0.35">
      <c r="A73" s="216">
        <v>15</v>
      </c>
      <c r="B73" s="44" t="s">
        <v>500</v>
      </c>
      <c r="C73" s="216" t="s">
        <v>94</v>
      </c>
      <c r="D73" s="45">
        <v>17</v>
      </c>
      <c r="E73" s="45">
        <v>17</v>
      </c>
      <c r="F73" s="45">
        <v>17</v>
      </c>
      <c r="G73" s="216"/>
      <c r="H73" s="216" t="s">
        <v>944</v>
      </c>
      <c r="I73" s="216" t="s">
        <v>277</v>
      </c>
      <c r="J73" s="216" t="s">
        <v>952</v>
      </c>
      <c r="K73" s="216" t="s">
        <v>957</v>
      </c>
      <c r="L73" s="216" t="s">
        <v>1289</v>
      </c>
      <c r="M73" s="216" t="s">
        <v>501</v>
      </c>
    </row>
    <row r="74" spans="1:13" s="136" customFormat="1" ht="108" customHeight="1" x14ac:dyDescent="0.3">
      <c r="A74" s="216">
        <v>16</v>
      </c>
      <c r="B74" s="135" t="s">
        <v>531</v>
      </c>
      <c r="C74" s="216" t="s">
        <v>94</v>
      </c>
      <c r="D74" s="216">
        <v>10.6</v>
      </c>
      <c r="E74" s="216">
        <v>10.6</v>
      </c>
      <c r="F74" s="216">
        <v>10.6</v>
      </c>
      <c r="G74" s="216"/>
      <c r="H74" s="216" t="s">
        <v>944</v>
      </c>
      <c r="I74" s="216" t="s">
        <v>278</v>
      </c>
      <c r="J74" s="216" t="s">
        <v>566</v>
      </c>
      <c r="K74" s="216" t="s">
        <v>1290</v>
      </c>
      <c r="L74" s="135" t="s">
        <v>1143</v>
      </c>
      <c r="M74" s="216" t="s">
        <v>296</v>
      </c>
    </row>
    <row r="75" spans="1:13" s="136" customFormat="1" ht="108" customHeight="1" x14ac:dyDescent="0.3">
      <c r="A75" s="216">
        <v>17</v>
      </c>
      <c r="B75" s="135" t="s">
        <v>532</v>
      </c>
      <c r="C75" s="216" t="s">
        <v>94</v>
      </c>
      <c r="D75" s="216">
        <v>16.5</v>
      </c>
      <c r="E75" s="216">
        <v>16.5</v>
      </c>
      <c r="F75" s="216">
        <v>16.5</v>
      </c>
      <c r="G75" s="216"/>
      <c r="H75" s="216" t="s">
        <v>944</v>
      </c>
      <c r="I75" s="216" t="s">
        <v>263</v>
      </c>
      <c r="J75" s="216" t="s">
        <v>566</v>
      </c>
      <c r="K75" s="216" t="s">
        <v>1291</v>
      </c>
      <c r="L75" s="135" t="s">
        <v>1143</v>
      </c>
      <c r="M75" s="216" t="s">
        <v>296</v>
      </c>
    </row>
    <row r="76" spans="1:13" ht="126" x14ac:dyDescent="0.35">
      <c r="A76" s="216">
        <v>18</v>
      </c>
      <c r="B76" s="44" t="s">
        <v>504</v>
      </c>
      <c r="C76" s="216" t="s">
        <v>94</v>
      </c>
      <c r="D76" s="45">
        <v>10</v>
      </c>
      <c r="E76" s="45">
        <v>10</v>
      </c>
      <c r="F76" s="45">
        <v>10</v>
      </c>
      <c r="G76" s="216"/>
      <c r="H76" s="216" t="s">
        <v>944</v>
      </c>
      <c r="I76" s="216" t="s">
        <v>281</v>
      </c>
      <c r="J76" s="216" t="s">
        <v>566</v>
      </c>
      <c r="K76" s="216" t="s">
        <v>1292</v>
      </c>
      <c r="L76" s="216" t="s">
        <v>1098</v>
      </c>
      <c r="M76" s="216" t="s">
        <v>467</v>
      </c>
    </row>
    <row r="77" spans="1:13" ht="126" x14ac:dyDescent="0.35">
      <c r="A77" s="216">
        <v>19</v>
      </c>
      <c r="B77" s="44" t="s">
        <v>506</v>
      </c>
      <c r="C77" s="216" t="s">
        <v>94</v>
      </c>
      <c r="D77" s="45">
        <v>8.67</v>
      </c>
      <c r="E77" s="45">
        <v>8.67</v>
      </c>
      <c r="F77" s="45">
        <v>8.67</v>
      </c>
      <c r="G77" s="216"/>
      <c r="H77" s="216" t="s">
        <v>974</v>
      </c>
      <c r="I77" s="216" t="s">
        <v>273</v>
      </c>
      <c r="J77" s="216" t="s">
        <v>566</v>
      </c>
      <c r="K77" s="216" t="s">
        <v>1293</v>
      </c>
      <c r="L77" s="216" t="s">
        <v>1098</v>
      </c>
      <c r="M77" s="216" t="s">
        <v>467</v>
      </c>
    </row>
    <row r="78" spans="1:13" ht="90" x14ac:dyDescent="0.35">
      <c r="A78" s="216">
        <v>20</v>
      </c>
      <c r="B78" s="44" t="s">
        <v>1295</v>
      </c>
      <c r="C78" s="216" t="s">
        <v>94</v>
      </c>
      <c r="D78" s="45">
        <v>18.37</v>
      </c>
      <c r="E78" s="45">
        <v>18.37</v>
      </c>
      <c r="F78" s="45">
        <v>18.37</v>
      </c>
      <c r="G78" s="216"/>
      <c r="H78" s="216" t="s">
        <v>955</v>
      </c>
      <c r="I78" s="216" t="s">
        <v>263</v>
      </c>
      <c r="J78" s="216" t="s">
        <v>566</v>
      </c>
      <c r="K78" s="216" t="s">
        <v>1297</v>
      </c>
      <c r="L78" s="216" t="s">
        <v>1294</v>
      </c>
      <c r="M78" s="216" t="s">
        <v>1296</v>
      </c>
    </row>
    <row r="79" spans="1:13" x14ac:dyDescent="0.35">
      <c r="A79" s="263">
        <v>0</v>
      </c>
      <c r="B79" s="270" t="s">
        <v>223</v>
      </c>
      <c r="C79" s="271">
        <f>A96</f>
        <v>17</v>
      </c>
      <c r="D79" s="272">
        <f>SUM(D80:D96)</f>
        <v>404.54</v>
      </c>
      <c r="E79" s="272">
        <f t="shared" ref="E79:F79" si="7">SUM(E80:E96)</f>
        <v>404.54</v>
      </c>
      <c r="F79" s="272">
        <f t="shared" si="7"/>
        <v>404.54</v>
      </c>
      <c r="G79" s="273"/>
      <c r="H79" s="274"/>
      <c r="I79" s="273"/>
      <c r="J79" s="274"/>
      <c r="K79" s="274"/>
      <c r="L79" s="274"/>
      <c r="M79" s="48">
        <v>19</v>
      </c>
    </row>
    <row r="80" spans="1:13" ht="108" x14ac:dyDescent="0.35">
      <c r="A80" s="216">
        <v>1</v>
      </c>
      <c r="B80" s="44" t="s">
        <v>302</v>
      </c>
      <c r="C80" s="216" t="s">
        <v>102</v>
      </c>
      <c r="D80" s="45">
        <v>2.2000000000000002</v>
      </c>
      <c r="E80" s="45">
        <v>2.2000000000000002</v>
      </c>
      <c r="F80" s="45">
        <v>2.2000000000000002</v>
      </c>
      <c r="G80" s="216"/>
      <c r="H80" s="216" t="s">
        <v>981</v>
      </c>
      <c r="I80" s="216" t="s">
        <v>275</v>
      </c>
      <c r="J80" s="216" t="s">
        <v>978</v>
      </c>
      <c r="K80" s="216" t="s">
        <v>920</v>
      </c>
      <c r="L80" s="216" t="s">
        <v>1102</v>
      </c>
      <c r="M80" s="216" t="s">
        <v>296</v>
      </c>
    </row>
    <row r="81" spans="1:13" s="138" customFormat="1" ht="108" customHeight="1" x14ac:dyDescent="0.3">
      <c r="A81" s="216">
        <v>2</v>
      </c>
      <c r="B81" s="135" t="s">
        <v>533</v>
      </c>
      <c r="C81" s="216" t="s">
        <v>102</v>
      </c>
      <c r="D81" s="216">
        <v>3.12</v>
      </c>
      <c r="E81" s="216">
        <v>3.12</v>
      </c>
      <c r="F81" s="216">
        <v>3.12</v>
      </c>
      <c r="G81" s="216"/>
      <c r="H81" s="216" t="s">
        <v>977</v>
      </c>
      <c r="I81" s="216" t="s">
        <v>305</v>
      </c>
      <c r="J81" s="216" t="s">
        <v>978</v>
      </c>
      <c r="K81" s="216" t="s">
        <v>920</v>
      </c>
      <c r="L81" s="135" t="s">
        <v>1143</v>
      </c>
      <c r="M81" s="216" t="s">
        <v>296</v>
      </c>
    </row>
    <row r="82" spans="1:13" s="138" customFormat="1" ht="90" x14ac:dyDescent="0.3">
      <c r="A82" s="216">
        <v>3</v>
      </c>
      <c r="B82" s="135" t="s">
        <v>534</v>
      </c>
      <c r="C82" s="216" t="s">
        <v>102</v>
      </c>
      <c r="D82" s="216">
        <v>7</v>
      </c>
      <c r="E82" s="216">
        <v>7</v>
      </c>
      <c r="F82" s="216">
        <v>7</v>
      </c>
      <c r="G82" s="216"/>
      <c r="H82" s="216" t="s">
        <v>979</v>
      </c>
      <c r="I82" s="216" t="s">
        <v>273</v>
      </c>
      <c r="J82" s="216" t="s">
        <v>978</v>
      </c>
      <c r="K82" s="216" t="s">
        <v>920</v>
      </c>
      <c r="L82" s="135" t="s">
        <v>1140</v>
      </c>
      <c r="M82" s="216" t="s">
        <v>296</v>
      </c>
    </row>
    <row r="83" spans="1:13" ht="90" x14ac:dyDescent="0.35">
      <c r="A83" s="216">
        <v>4</v>
      </c>
      <c r="B83" s="44" t="s">
        <v>1298</v>
      </c>
      <c r="C83" s="216" t="s">
        <v>102</v>
      </c>
      <c r="D83" s="45">
        <v>9</v>
      </c>
      <c r="E83" s="45">
        <v>9</v>
      </c>
      <c r="F83" s="45">
        <v>9</v>
      </c>
      <c r="G83" s="216"/>
      <c r="H83" s="216" t="s">
        <v>977</v>
      </c>
      <c r="I83" s="216" t="s">
        <v>278</v>
      </c>
      <c r="J83" s="216" t="s">
        <v>978</v>
      </c>
      <c r="K83" s="216" t="s">
        <v>920</v>
      </c>
      <c r="L83" s="216" t="s">
        <v>1103</v>
      </c>
      <c r="M83" s="216" t="s">
        <v>296</v>
      </c>
    </row>
    <row r="84" spans="1:13" ht="90" x14ac:dyDescent="0.35">
      <c r="A84" s="216">
        <v>5</v>
      </c>
      <c r="B84" s="44" t="s">
        <v>300</v>
      </c>
      <c r="C84" s="216" t="s">
        <v>102</v>
      </c>
      <c r="D84" s="45">
        <v>9</v>
      </c>
      <c r="E84" s="45">
        <v>9</v>
      </c>
      <c r="F84" s="45">
        <v>9</v>
      </c>
      <c r="G84" s="216"/>
      <c r="H84" s="216" t="s">
        <v>980</v>
      </c>
      <c r="I84" s="216" t="s">
        <v>301</v>
      </c>
      <c r="J84" s="216" t="s">
        <v>978</v>
      </c>
      <c r="K84" s="216" t="s">
        <v>920</v>
      </c>
      <c r="L84" s="216" t="s">
        <v>1299</v>
      </c>
      <c r="M84" s="216" t="s">
        <v>296</v>
      </c>
    </row>
    <row r="85" spans="1:13" ht="72" x14ac:dyDescent="0.35">
      <c r="A85" s="216">
        <v>6</v>
      </c>
      <c r="B85" s="44" t="s">
        <v>298</v>
      </c>
      <c r="C85" s="216" t="s">
        <v>102</v>
      </c>
      <c r="D85" s="45">
        <v>12</v>
      </c>
      <c r="E85" s="45">
        <v>12</v>
      </c>
      <c r="F85" s="45">
        <v>12</v>
      </c>
      <c r="G85" s="216"/>
      <c r="H85" s="216" t="s">
        <v>977</v>
      </c>
      <c r="I85" s="216" t="s">
        <v>299</v>
      </c>
      <c r="J85" s="216" t="s">
        <v>978</v>
      </c>
      <c r="K85" s="216" t="s">
        <v>920</v>
      </c>
      <c r="L85" s="216" t="s">
        <v>1131</v>
      </c>
      <c r="M85" s="216" t="s">
        <v>296</v>
      </c>
    </row>
    <row r="86" spans="1:13" s="138" customFormat="1" ht="90" x14ac:dyDescent="0.3">
      <c r="A86" s="216">
        <v>7</v>
      </c>
      <c r="B86" s="135" t="s">
        <v>535</v>
      </c>
      <c r="C86" s="216" t="s">
        <v>102</v>
      </c>
      <c r="D86" s="216">
        <v>23.45</v>
      </c>
      <c r="E86" s="216">
        <v>23.45</v>
      </c>
      <c r="F86" s="216">
        <v>23.45</v>
      </c>
      <c r="G86" s="216"/>
      <c r="H86" s="216" t="s">
        <v>977</v>
      </c>
      <c r="I86" s="216" t="s">
        <v>536</v>
      </c>
      <c r="J86" s="216" t="s">
        <v>978</v>
      </c>
      <c r="K86" s="216" t="s">
        <v>920</v>
      </c>
      <c r="L86" s="135" t="s">
        <v>537</v>
      </c>
      <c r="M86" s="216" t="s">
        <v>296</v>
      </c>
    </row>
    <row r="87" spans="1:13" s="138" customFormat="1" ht="108" x14ac:dyDescent="0.3">
      <c r="A87" s="216">
        <v>8</v>
      </c>
      <c r="B87" s="135" t="s">
        <v>538</v>
      </c>
      <c r="C87" s="216" t="s">
        <v>102</v>
      </c>
      <c r="D87" s="216">
        <v>45.2</v>
      </c>
      <c r="E87" s="216">
        <v>45.2</v>
      </c>
      <c r="F87" s="216">
        <v>45.2</v>
      </c>
      <c r="G87" s="216"/>
      <c r="H87" s="216" t="s">
        <v>977</v>
      </c>
      <c r="I87" s="216" t="s">
        <v>539</v>
      </c>
      <c r="J87" s="216" t="s">
        <v>978</v>
      </c>
      <c r="K87" s="216" t="s">
        <v>920</v>
      </c>
      <c r="L87" s="135" t="s">
        <v>1300</v>
      </c>
      <c r="M87" s="216" t="s">
        <v>296</v>
      </c>
    </row>
    <row r="88" spans="1:13" s="138" customFormat="1" ht="90" x14ac:dyDescent="0.3">
      <c r="A88" s="216">
        <v>9</v>
      </c>
      <c r="B88" s="135" t="s">
        <v>540</v>
      </c>
      <c r="C88" s="216" t="s">
        <v>102</v>
      </c>
      <c r="D88" s="216">
        <v>90.09</v>
      </c>
      <c r="E88" s="216">
        <v>90.09</v>
      </c>
      <c r="F88" s="216">
        <v>90.09</v>
      </c>
      <c r="G88" s="216"/>
      <c r="H88" s="216" t="s">
        <v>977</v>
      </c>
      <c r="I88" s="216" t="s">
        <v>541</v>
      </c>
      <c r="J88" s="216" t="s">
        <v>978</v>
      </c>
      <c r="K88" s="216" t="s">
        <v>920</v>
      </c>
      <c r="L88" s="135" t="s">
        <v>1301</v>
      </c>
      <c r="M88" s="216" t="s">
        <v>296</v>
      </c>
    </row>
    <row r="89" spans="1:13" ht="72" x14ac:dyDescent="0.35">
      <c r="A89" s="216">
        <v>10</v>
      </c>
      <c r="B89" s="44" t="s">
        <v>321</v>
      </c>
      <c r="C89" s="216" t="s">
        <v>102</v>
      </c>
      <c r="D89" s="45">
        <v>198.87</v>
      </c>
      <c r="E89" s="45">
        <v>198.87</v>
      </c>
      <c r="F89" s="45">
        <v>198.87</v>
      </c>
      <c r="G89" s="216"/>
      <c r="H89" s="216" t="s">
        <v>975</v>
      </c>
      <c r="I89" s="216" t="s">
        <v>322</v>
      </c>
      <c r="J89" s="216" t="s">
        <v>976</v>
      </c>
      <c r="K89" s="216" t="s">
        <v>976</v>
      </c>
      <c r="L89" s="216" t="s">
        <v>323</v>
      </c>
      <c r="M89" s="216" t="s">
        <v>320</v>
      </c>
    </row>
    <row r="90" spans="1:13" ht="90" x14ac:dyDescent="0.35">
      <c r="A90" s="216">
        <v>11</v>
      </c>
      <c r="B90" s="46" t="s">
        <v>344</v>
      </c>
      <c r="C90" s="216" t="s">
        <v>102</v>
      </c>
      <c r="D90" s="45">
        <v>0.36</v>
      </c>
      <c r="E90" s="45">
        <v>0.36</v>
      </c>
      <c r="F90" s="45">
        <v>0.36</v>
      </c>
      <c r="G90" s="216"/>
      <c r="H90" s="216" t="s">
        <v>982</v>
      </c>
      <c r="I90" s="216" t="s">
        <v>5</v>
      </c>
      <c r="J90" s="216" t="s">
        <v>976</v>
      </c>
      <c r="K90" s="216" t="s">
        <v>976</v>
      </c>
      <c r="L90" s="216" t="s">
        <v>1144</v>
      </c>
      <c r="M90" s="216" t="s">
        <v>338</v>
      </c>
    </row>
    <row r="91" spans="1:13" ht="90" x14ac:dyDescent="0.35">
      <c r="A91" s="216">
        <v>12</v>
      </c>
      <c r="B91" s="46" t="s">
        <v>343</v>
      </c>
      <c r="C91" s="216" t="s">
        <v>102</v>
      </c>
      <c r="D91" s="45">
        <v>0.42</v>
      </c>
      <c r="E91" s="45">
        <v>0.42</v>
      </c>
      <c r="F91" s="45">
        <v>0.42</v>
      </c>
      <c r="G91" s="216"/>
      <c r="H91" s="216" t="s">
        <v>942</v>
      </c>
      <c r="I91" s="216" t="s">
        <v>5</v>
      </c>
      <c r="J91" s="216" t="s">
        <v>976</v>
      </c>
      <c r="K91" s="216" t="s">
        <v>976</v>
      </c>
      <c r="L91" s="216" t="s">
        <v>1104</v>
      </c>
      <c r="M91" s="216" t="s">
        <v>338</v>
      </c>
    </row>
    <row r="92" spans="1:13" s="136" customFormat="1" ht="108" x14ac:dyDescent="0.3">
      <c r="A92" s="216">
        <v>13</v>
      </c>
      <c r="B92" s="46" t="s">
        <v>542</v>
      </c>
      <c r="C92" s="63" t="s">
        <v>102</v>
      </c>
      <c r="D92" s="215">
        <v>2</v>
      </c>
      <c r="E92" s="215">
        <v>2</v>
      </c>
      <c r="F92" s="215">
        <v>2</v>
      </c>
      <c r="G92" s="216"/>
      <c r="H92" s="216" t="s">
        <v>983</v>
      </c>
      <c r="I92" s="216" t="s">
        <v>543</v>
      </c>
      <c r="J92" s="216" t="s">
        <v>984</v>
      </c>
      <c r="K92" s="216" t="s">
        <v>918</v>
      </c>
      <c r="L92" s="216" t="s">
        <v>1145</v>
      </c>
      <c r="M92" s="216" t="s">
        <v>338</v>
      </c>
    </row>
    <row r="93" spans="1:13" ht="54" x14ac:dyDescent="0.35">
      <c r="A93" s="216">
        <v>14</v>
      </c>
      <c r="B93" s="44" t="s">
        <v>288</v>
      </c>
      <c r="C93" s="216" t="s">
        <v>102</v>
      </c>
      <c r="D93" s="45">
        <v>0.5</v>
      </c>
      <c r="E93" s="45">
        <v>0.5</v>
      </c>
      <c r="F93" s="45">
        <v>0.5</v>
      </c>
      <c r="G93" s="216"/>
      <c r="H93" s="216" t="s">
        <v>162</v>
      </c>
      <c r="I93" s="216" t="s">
        <v>275</v>
      </c>
      <c r="J93" s="216" t="s">
        <v>984</v>
      </c>
      <c r="K93" s="216" t="s">
        <v>918</v>
      </c>
      <c r="L93" s="216" t="s">
        <v>1141</v>
      </c>
      <c r="M93" s="216" t="s">
        <v>287</v>
      </c>
    </row>
    <row r="94" spans="1:13" ht="90" x14ac:dyDescent="0.35">
      <c r="A94" s="216">
        <v>15</v>
      </c>
      <c r="B94" s="44" t="s">
        <v>1260</v>
      </c>
      <c r="C94" s="216" t="s">
        <v>102</v>
      </c>
      <c r="D94" s="45">
        <v>0.5</v>
      </c>
      <c r="E94" s="45">
        <v>0.5</v>
      </c>
      <c r="F94" s="45">
        <v>0.5</v>
      </c>
      <c r="G94" s="216"/>
      <c r="H94" s="216" t="s">
        <v>969</v>
      </c>
      <c r="I94" s="216" t="s">
        <v>252</v>
      </c>
      <c r="J94" s="216" t="s">
        <v>976</v>
      </c>
      <c r="K94" s="216" t="s">
        <v>976</v>
      </c>
      <c r="L94" s="216"/>
      <c r="M94" s="216" t="s">
        <v>338</v>
      </c>
    </row>
    <row r="95" spans="1:13" ht="72" x14ac:dyDescent="0.35">
      <c r="A95" s="216">
        <v>16</v>
      </c>
      <c r="B95" s="44" t="s">
        <v>1268</v>
      </c>
      <c r="C95" s="216" t="s">
        <v>102</v>
      </c>
      <c r="D95" s="45">
        <v>0.13</v>
      </c>
      <c r="E95" s="45">
        <v>0.13</v>
      </c>
      <c r="F95" s="45">
        <v>0.13</v>
      </c>
      <c r="G95" s="216"/>
      <c r="H95" s="216" t="s">
        <v>943</v>
      </c>
      <c r="I95" s="216" t="s">
        <v>259</v>
      </c>
      <c r="J95" s="216" t="s">
        <v>976</v>
      </c>
      <c r="K95" s="216" t="s">
        <v>976</v>
      </c>
      <c r="L95" s="216" t="s">
        <v>1269</v>
      </c>
      <c r="M95" s="216" t="s">
        <v>441</v>
      </c>
    </row>
    <row r="96" spans="1:13" ht="54" x14ac:dyDescent="0.35">
      <c r="A96" s="216">
        <v>17</v>
      </c>
      <c r="B96" s="44" t="s">
        <v>379</v>
      </c>
      <c r="C96" s="216" t="s">
        <v>102</v>
      </c>
      <c r="D96" s="45">
        <v>0.7</v>
      </c>
      <c r="E96" s="45">
        <v>0.7</v>
      </c>
      <c r="F96" s="45">
        <v>0.7</v>
      </c>
      <c r="G96" s="216"/>
      <c r="H96" s="216" t="s">
        <v>983</v>
      </c>
      <c r="I96" s="216" t="s">
        <v>277</v>
      </c>
      <c r="J96" s="216" t="s">
        <v>984</v>
      </c>
      <c r="K96" s="216" t="s">
        <v>918</v>
      </c>
      <c r="L96" s="216" t="s">
        <v>358</v>
      </c>
      <c r="M96" s="216" t="s">
        <v>378</v>
      </c>
    </row>
    <row r="97" spans="1:13" s="54" customFormat="1" x14ac:dyDescent="0.35">
      <c r="A97" s="263">
        <v>0</v>
      </c>
      <c r="B97" s="270" t="s">
        <v>224</v>
      </c>
      <c r="C97" s="271">
        <f>A106</f>
        <v>9</v>
      </c>
      <c r="D97" s="273">
        <f>SUM(D98:D106)</f>
        <v>174.74000000000004</v>
      </c>
      <c r="E97" s="273">
        <f t="shared" ref="E97:F97" si="8">SUM(E98:E106)</f>
        <v>174.74000000000004</v>
      </c>
      <c r="F97" s="273">
        <f t="shared" si="8"/>
        <v>174.74000000000004</v>
      </c>
      <c r="G97" s="273"/>
      <c r="H97" s="274"/>
      <c r="I97" s="273"/>
      <c r="J97" s="274"/>
      <c r="K97" s="274"/>
      <c r="L97" s="274"/>
      <c r="M97" s="53"/>
    </row>
    <row r="98" spans="1:13" ht="108" x14ac:dyDescent="0.35">
      <c r="A98" s="216">
        <v>1</v>
      </c>
      <c r="B98" s="44" t="s">
        <v>303</v>
      </c>
      <c r="C98" s="216" t="s">
        <v>104</v>
      </c>
      <c r="D98" s="45">
        <v>90</v>
      </c>
      <c r="E98" s="45">
        <v>90</v>
      </c>
      <c r="F98" s="45">
        <v>90</v>
      </c>
      <c r="G98" s="216"/>
      <c r="H98" s="216" t="s">
        <v>985</v>
      </c>
      <c r="I98" s="216" t="s">
        <v>304</v>
      </c>
      <c r="J98" s="216" t="s">
        <v>933</v>
      </c>
      <c r="K98" s="216" t="s">
        <v>986</v>
      </c>
      <c r="L98" s="216" t="s">
        <v>1146</v>
      </c>
      <c r="M98" s="216" t="s">
        <v>296</v>
      </c>
    </row>
    <row r="99" spans="1:13" ht="54" x14ac:dyDescent="0.35">
      <c r="A99" s="216">
        <v>2</v>
      </c>
      <c r="B99" s="44" t="s">
        <v>306</v>
      </c>
      <c r="C99" s="216" t="s">
        <v>104</v>
      </c>
      <c r="D99" s="45">
        <v>43.5</v>
      </c>
      <c r="E99" s="45">
        <v>43.5</v>
      </c>
      <c r="F99" s="45">
        <v>43.5</v>
      </c>
      <c r="G99" s="216"/>
      <c r="H99" s="216" t="s">
        <v>989</v>
      </c>
      <c r="I99" s="216" t="s">
        <v>307</v>
      </c>
      <c r="J99" s="216" t="s">
        <v>978</v>
      </c>
      <c r="K99" s="216" t="s">
        <v>918</v>
      </c>
      <c r="L99" s="216" t="s">
        <v>308</v>
      </c>
      <c r="M99" s="216" t="s">
        <v>296</v>
      </c>
    </row>
    <row r="100" spans="1:13" ht="72" customHeight="1" x14ac:dyDescent="0.35">
      <c r="A100" s="216">
        <v>3</v>
      </c>
      <c r="B100" s="44" t="s">
        <v>309</v>
      </c>
      <c r="C100" s="216" t="s">
        <v>104</v>
      </c>
      <c r="D100" s="45">
        <v>10.8</v>
      </c>
      <c r="E100" s="45">
        <v>10.8</v>
      </c>
      <c r="F100" s="45">
        <v>10.8</v>
      </c>
      <c r="G100" s="216"/>
      <c r="H100" s="216" t="s">
        <v>990</v>
      </c>
      <c r="I100" s="216" t="s">
        <v>248</v>
      </c>
      <c r="J100" s="216" t="s">
        <v>988</v>
      </c>
      <c r="K100" s="216" t="s">
        <v>918</v>
      </c>
      <c r="L100" s="216" t="s">
        <v>1147</v>
      </c>
      <c r="M100" s="216" t="s">
        <v>296</v>
      </c>
    </row>
    <row r="101" spans="1:13" ht="234" x14ac:dyDescent="0.35">
      <c r="A101" s="216">
        <v>4</v>
      </c>
      <c r="B101" s="44" t="s">
        <v>310</v>
      </c>
      <c r="C101" s="216" t="s">
        <v>104</v>
      </c>
      <c r="D101" s="45">
        <v>6.9</v>
      </c>
      <c r="E101" s="45">
        <v>6.9</v>
      </c>
      <c r="F101" s="45">
        <v>6.9</v>
      </c>
      <c r="G101" s="216"/>
      <c r="H101" s="216" t="s">
        <v>992</v>
      </c>
      <c r="I101" s="216" t="s">
        <v>311</v>
      </c>
      <c r="J101" s="216" t="s">
        <v>978</v>
      </c>
      <c r="K101" s="216" t="s">
        <v>918</v>
      </c>
      <c r="L101" s="216" t="s">
        <v>1132</v>
      </c>
      <c r="M101" s="216" t="s">
        <v>296</v>
      </c>
    </row>
    <row r="102" spans="1:13" ht="72" customHeight="1" x14ac:dyDescent="0.35">
      <c r="A102" s="216">
        <v>5</v>
      </c>
      <c r="B102" s="44" t="s">
        <v>312</v>
      </c>
      <c r="C102" s="216" t="s">
        <v>104</v>
      </c>
      <c r="D102" s="45">
        <v>6.34</v>
      </c>
      <c r="E102" s="45">
        <v>6.34</v>
      </c>
      <c r="F102" s="45">
        <v>6.34</v>
      </c>
      <c r="G102" s="216"/>
      <c r="H102" s="216" t="s">
        <v>991</v>
      </c>
      <c r="I102" s="216" t="s">
        <v>277</v>
      </c>
      <c r="J102" s="216" t="s">
        <v>988</v>
      </c>
      <c r="K102" s="216" t="s">
        <v>918</v>
      </c>
      <c r="L102" s="216" t="s">
        <v>1133</v>
      </c>
      <c r="M102" s="216" t="s">
        <v>296</v>
      </c>
    </row>
    <row r="103" spans="1:13" ht="54" x14ac:dyDescent="0.35">
      <c r="A103" s="216">
        <v>6</v>
      </c>
      <c r="B103" s="44" t="s">
        <v>313</v>
      </c>
      <c r="C103" s="216" t="s">
        <v>104</v>
      </c>
      <c r="D103" s="45">
        <v>5.8</v>
      </c>
      <c r="E103" s="45">
        <v>5.8</v>
      </c>
      <c r="F103" s="45">
        <v>5.8</v>
      </c>
      <c r="G103" s="216"/>
      <c r="H103" s="216" t="s">
        <v>992</v>
      </c>
      <c r="I103" s="216" t="s">
        <v>271</v>
      </c>
      <c r="J103" s="216" t="s">
        <v>978</v>
      </c>
      <c r="K103" s="216" t="s">
        <v>918</v>
      </c>
      <c r="L103" s="216" t="s">
        <v>1148</v>
      </c>
      <c r="M103" s="216" t="s">
        <v>296</v>
      </c>
    </row>
    <row r="104" spans="1:13" ht="90" x14ac:dyDescent="0.35">
      <c r="A104" s="216">
        <v>7</v>
      </c>
      <c r="B104" s="44" t="s">
        <v>314</v>
      </c>
      <c r="C104" s="216" t="s">
        <v>104</v>
      </c>
      <c r="D104" s="45">
        <v>5.3</v>
      </c>
      <c r="E104" s="45">
        <v>5.3</v>
      </c>
      <c r="F104" s="45">
        <v>5.3</v>
      </c>
      <c r="G104" s="216"/>
      <c r="H104" s="216" t="s">
        <v>170</v>
      </c>
      <c r="I104" s="216" t="s">
        <v>315</v>
      </c>
      <c r="J104" s="216" t="s">
        <v>976</v>
      </c>
      <c r="K104" s="216" t="s">
        <v>918</v>
      </c>
      <c r="L104" s="216" t="s">
        <v>316</v>
      </c>
      <c r="M104" s="216" t="s">
        <v>296</v>
      </c>
    </row>
    <row r="105" spans="1:13" ht="54" x14ac:dyDescent="0.35">
      <c r="A105" s="216">
        <v>8</v>
      </c>
      <c r="B105" s="44" t="s">
        <v>317</v>
      </c>
      <c r="C105" s="216" t="s">
        <v>104</v>
      </c>
      <c r="D105" s="45">
        <v>4.5</v>
      </c>
      <c r="E105" s="45">
        <v>4.5</v>
      </c>
      <c r="F105" s="45">
        <v>4.5</v>
      </c>
      <c r="G105" s="216"/>
      <c r="H105" s="216" t="s">
        <v>989</v>
      </c>
      <c r="I105" s="216" t="s">
        <v>259</v>
      </c>
      <c r="J105" s="216" t="s">
        <v>988</v>
      </c>
      <c r="K105" s="216" t="s">
        <v>918</v>
      </c>
      <c r="L105" s="216" t="s">
        <v>308</v>
      </c>
      <c r="M105" s="216" t="s">
        <v>296</v>
      </c>
    </row>
    <row r="106" spans="1:13" ht="90" x14ac:dyDescent="0.35">
      <c r="A106" s="216">
        <v>9</v>
      </c>
      <c r="B106" s="44" t="s">
        <v>318</v>
      </c>
      <c r="C106" s="216" t="s">
        <v>104</v>
      </c>
      <c r="D106" s="45">
        <v>1.6</v>
      </c>
      <c r="E106" s="45">
        <v>1.6</v>
      </c>
      <c r="F106" s="45">
        <v>1.6</v>
      </c>
      <c r="G106" s="216"/>
      <c r="H106" s="216" t="s">
        <v>987</v>
      </c>
      <c r="I106" s="216" t="s">
        <v>277</v>
      </c>
      <c r="J106" s="216" t="s">
        <v>988</v>
      </c>
      <c r="K106" s="216" t="s">
        <v>918</v>
      </c>
      <c r="L106" s="216" t="s">
        <v>319</v>
      </c>
      <c r="M106" s="216" t="s">
        <v>296</v>
      </c>
    </row>
    <row r="107" spans="1:13" s="54" customFormat="1" x14ac:dyDescent="0.35">
      <c r="A107" s="263">
        <v>0</v>
      </c>
      <c r="B107" s="268" t="s">
        <v>225</v>
      </c>
      <c r="C107" s="271">
        <v>4</v>
      </c>
      <c r="D107" s="273">
        <f>SUM(D108:D111)</f>
        <v>3.88</v>
      </c>
      <c r="E107" s="273">
        <f t="shared" ref="E107:F107" si="9">SUM(E108:E111)</f>
        <v>3.88</v>
      </c>
      <c r="F107" s="273">
        <f t="shared" si="9"/>
        <v>3.88</v>
      </c>
      <c r="G107" s="273"/>
      <c r="H107" s="274"/>
      <c r="I107" s="273"/>
      <c r="J107" s="274"/>
      <c r="K107" s="274"/>
      <c r="L107" s="274"/>
      <c r="M107" s="53"/>
    </row>
    <row r="108" spans="1:13" ht="36" x14ac:dyDescent="0.35">
      <c r="A108" s="216">
        <v>1</v>
      </c>
      <c r="B108" s="44" t="s">
        <v>437</v>
      </c>
      <c r="C108" s="216" t="s">
        <v>106</v>
      </c>
      <c r="D108" s="45">
        <v>1</v>
      </c>
      <c r="E108" s="45">
        <v>1</v>
      </c>
      <c r="F108" s="45">
        <v>1</v>
      </c>
      <c r="G108" s="216"/>
      <c r="H108" s="216" t="s">
        <v>48</v>
      </c>
      <c r="I108" s="216" t="s">
        <v>269</v>
      </c>
      <c r="J108" s="216">
        <v>15</v>
      </c>
      <c r="K108" s="216" t="s">
        <v>995</v>
      </c>
      <c r="L108" s="216" t="s">
        <v>358</v>
      </c>
      <c r="M108" s="216" t="s">
        <v>431</v>
      </c>
    </row>
    <row r="109" spans="1:13" ht="54" x14ac:dyDescent="0.35">
      <c r="A109" s="216">
        <v>2</v>
      </c>
      <c r="B109" s="46" t="s">
        <v>450</v>
      </c>
      <c r="C109" s="216" t="s">
        <v>106</v>
      </c>
      <c r="D109" s="45">
        <v>0.8</v>
      </c>
      <c r="E109" s="45">
        <v>0.8</v>
      </c>
      <c r="F109" s="45">
        <v>0.8</v>
      </c>
      <c r="G109" s="216"/>
      <c r="H109" s="216" t="s">
        <v>65</v>
      </c>
      <c r="I109" s="216" t="s">
        <v>275</v>
      </c>
      <c r="J109" s="216">
        <v>9</v>
      </c>
      <c r="K109" s="216" t="s">
        <v>993</v>
      </c>
      <c r="L109" s="216" t="s">
        <v>1105</v>
      </c>
      <c r="M109" s="216" t="s">
        <v>446</v>
      </c>
    </row>
    <row r="110" spans="1:13" s="136" customFormat="1" ht="144" x14ac:dyDescent="0.3">
      <c r="A110" s="216">
        <v>3</v>
      </c>
      <c r="B110" s="44" t="s">
        <v>544</v>
      </c>
      <c r="C110" s="216" t="s">
        <v>106</v>
      </c>
      <c r="D110" s="45">
        <v>1.89</v>
      </c>
      <c r="E110" s="45">
        <v>1.89</v>
      </c>
      <c r="F110" s="45">
        <v>1.89</v>
      </c>
      <c r="G110" s="216"/>
      <c r="H110" s="216" t="s">
        <v>996</v>
      </c>
      <c r="I110" s="216" t="s">
        <v>252</v>
      </c>
      <c r="J110" s="216" t="s">
        <v>978</v>
      </c>
      <c r="K110" s="216" t="s">
        <v>918</v>
      </c>
      <c r="L110" s="216" t="s">
        <v>1302</v>
      </c>
      <c r="M110" s="216" t="s">
        <v>246</v>
      </c>
    </row>
    <row r="111" spans="1:13" ht="36" x14ac:dyDescent="0.35">
      <c r="A111" s="216">
        <v>4</v>
      </c>
      <c r="B111" s="44" t="s">
        <v>459</v>
      </c>
      <c r="C111" s="216" t="s">
        <v>106</v>
      </c>
      <c r="D111" s="45">
        <v>0.19</v>
      </c>
      <c r="E111" s="45">
        <v>0.19</v>
      </c>
      <c r="F111" s="45">
        <v>0.19</v>
      </c>
      <c r="G111" s="216"/>
      <c r="H111" s="216" t="s">
        <v>48</v>
      </c>
      <c r="I111" s="216" t="s">
        <v>278</v>
      </c>
      <c r="J111" s="216">
        <v>23</v>
      </c>
      <c r="K111" s="216" t="s">
        <v>994</v>
      </c>
      <c r="L111" s="216" t="s">
        <v>358</v>
      </c>
      <c r="M111" s="216" t="s">
        <v>456</v>
      </c>
    </row>
    <row r="112" spans="1:13" s="54" customFormat="1" x14ac:dyDescent="0.35">
      <c r="A112" s="263">
        <v>0</v>
      </c>
      <c r="B112" s="270" t="s">
        <v>545</v>
      </c>
      <c r="C112" s="271">
        <f>A115</f>
        <v>3</v>
      </c>
      <c r="D112" s="275">
        <f>SUM(D113:D115)</f>
        <v>0.43000000000000005</v>
      </c>
      <c r="E112" s="275">
        <f t="shared" ref="E112:F112" si="10">SUM(E113:E115)</f>
        <v>0.43000000000000005</v>
      </c>
      <c r="F112" s="275">
        <f t="shared" si="10"/>
        <v>0.43000000000000005</v>
      </c>
      <c r="G112" s="275"/>
      <c r="H112" s="276"/>
      <c r="I112" s="275"/>
      <c r="J112" s="276"/>
      <c r="K112" s="276"/>
      <c r="L112" s="276"/>
      <c r="M112" s="53"/>
    </row>
    <row r="113" spans="1:13" s="136" customFormat="1" ht="54" x14ac:dyDescent="0.3">
      <c r="A113" s="216">
        <v>1</v>
      </c>
      <c r="B113" s="135" t="s">
        <v>546</v>
      </c>
      <c r="C113" s="216" t="s">
        <v>108</v>
      </c>
      <c r="D113" s="216">
        <v>0.08</v>
      </c>
      <c r="E113" s="216">
        <v>0.08</v>
      </c>
      <c r="F113" s="216">
        <v>0.08</v>
      </c>
      <c r="G113" s="216"/>
      <c r="H113" s="216" t="s">
        <v>996</v>
      </c>
      <c r="I113" s="216" t="s">
        <v>271</v>
      </c>
      <c r="J113" s="216" t="s">
        <v>978</v>
      </c>
      <c r="K113" s="216" t="s">
        <v>918</v>
      </c>
      <c r="L113" s="370" t="s">
        <v>1149</v>
      </c>
      <c r="M113" s="216" t="s">
        <v>445</v>
      </c>
    </row>
    <row r="114" spans="1:13" s="136" customFormat="1" ht="54" x14ac:dyDescent="0.3">
      <c r="A114" s="216">
        <v>2</v>
      </c>
      <c r="B114" s="135" t="s">
        <v>547</v>
      </c>
      <c r="C114" s="216" t="s">
        <v>108</v>
      </c>
      <c r="D114" s="216">
        <v>0.12</v>
      </c>
      <c r="E114" s="216">
        <v>0.12</v>
      </c>
      <c r="F114" s="216">
        <v>0.12</v>
      </c>
      <c r="G114" s="216"/>
      <c r="H114" s="216" t="s">
        <v>998</v>
      </c>
      <c r="I114" s="216" t="s">
        <v>424</v>
      </c>
      <c r="J114" s="216" t="s">
        <v>978</v>
      </c>
      <c r="K114" s="216" t="s">
        <v>918</v>
      </c>
      <c r="L114" s="370"/>
      <c r="M114" s="216" t="s">
        <v>445</v>
      </c>
    </row>
    <row r="115" spans="1:13" s="136" customFormat="1" ht="54" x14ac:dyDescent="0.3">
      <c r="A115" s="216">
        <v>3</v>
      </c>
      <c r="B115" s="135" t="s">
        <v>444</v>
      </c>
      <c r="C115" s="216" t="s">
        <v>108</v>
      </c>
      <c r="D115" s="216">
        <v>0.23</v>
      </c>
      <c r="E115" s="216">
        <v>0.23</v>
      </c>
      <c r="F115" s="216">
        <v>0.23</v>
      </c>
      <c r="G115" s="216"/>
      <c r="H115" s="216" t="s">
        <v>43</v>
      </c>
      <c r="I115" s="216" t="s">
        <v>259</v>
      </c>
      <c r="J115" s="216" t="s">
        <v>978</v>
      </c>
      <c r="K115" s="216" t="s">
        <v>918</v>
      </c>
      <c r="L115" s="370"/>
      <c r="M115" s="216" t="s">
        <v>445</v>
      </c>
    </row>
    <row r="116" spans="1:13" ht="33.6" x14ac:dyDescent="0.35">
      <c r="A116" s="263">
        <v>0</v>
      </c>
      <c r="B116" s="268" t="s">
        <v>227</v>
      </c>
      <c r="C116" s="271">
        <f>A124</f>
        <v>8</v>
      </c>
      <c r="D116" s="273">
        <f>SUM(D117:D124)</f>
        <v>3.6600000000000006</v>
      </c>
      <c r="E116" s="273">
        <f t="shared" ref="E116:F116" si="11">SUM(E117:E124)</f>
        <v>3.6600000000000006</v>
      </c>
      <c r="F116" s="273">
        <f t="shared" si="11"/>
        <v>3.6600000000000006</v>
      </c>
      <c r="G116" s="273"/>
      <c r="H116" s="274"/>
      <c r="I116" s="273"/>
      <c r="J116" s="274"/>
      <c r="K116" s="274"/>
      <c r="L116" s="274"/>
      <c r="M116" s="52"/>
    </row>
    <row r="117" spans="1:13" ht="72" x14ac:dyDescent="0.35">
      <c r="A117" s="216">
        <v>1</v>
      </c>
      <c r="B117" s="44" t="s">
        <v>297</v>
      </c>
      <c r="C117" s="216" t="s">
        <v>110</v>
      </c>
      <c r="D117" s="45">
        <v>1.78</v>
      </c>
      <c r="E117" s="45">
        <v>1.78</v>
      </c>
      <c r="F117" s="45">
        <v>1.78</v>
      </c>
      <c r="G117" s="216"/>
      <c r="H117" s="216" t="s">
        <v>999</v>
      </c>
      <c r="I117" s="216" t="s">
        <v>275</v>
      </c>
      <c r="J117" s="216">
        <v>16</v>
      </c>
      <c r="K117" s="216" t="s">
        <v>918</v>
      </c>
      <c r="L117" s="216" t="s">
        <v>1106</v>
      </c>
      <c r="M117" s="216" t="s">
        <v>296</v>
      </c>
    </row>
    <row r="118" spans="1:13" ht="90" x14ac:dyDescent="0.35">
      <c r="A118" s="216">
        <v>2</v>
      </c>
      <c r="B118" s="46" t="s">
        <v>341</v>
      </c>
      <c r="C118" s="216" t="s">
        <v>110</v>
      </c>
      <c r="D118" s="45">
        <v>0.25</v>
      </c>
      <c r="E118" s="45">
        <v>0.25</v>
      </c>
      <c r="F118" s="45">
        <v>0.25</v>
      </c>
      <c r="G118" s="216"/>
      <c r="H118" s="216" t="s">
        <v>170</v>
      </c>
      <c r="I118" s="216" t="s">
        <v>278</v>
      </c>
      <c r="J118" s="216" t="s">
        <v>978</v>
      </c>
      <c r="K118" s="216" t="s">
        <v>918</v>
      </c>
      <c r="L118" s="216" t="s">
        <v>1107</v>
      </c>
      <c r="M118" s="216" t="s">
        <v>338</v>
      </c>
    </row>
    <row r="119" spans="1:13" ht="126" x14ac:dyDescent="0.35">
      <c r="A119" s="216">
        <v>3</v>
      </c>
      <c r="B119" s="46" t="s">
        <v>395</v>
      </c>
      <c r="C119" s="216" t="s">
        <v>110</v>
      </c>
      <c r="D119" s="45">
        <v>0.61</v>
      </c>
      <c r="E119" s="45">
        <v>0.61</v>
      </c>
      <c r="F119" s="45">
        <v>0.61</v>
      </c>
      <c r="G119" s="216"/>
      <c r="H119" s="216" t="s">
        <v>43</v>
      </c>
      <c r="I119" s="216" t="s">
        <v>261</v>
      </c>
      <c r="J119" s="216">
        <v>13</v>
      </c>
      <c r="K119" s="216" t="s">
        <v>1000</v>
      </c>
      <c r="L119" s="216" t="s">
        <v>1150</v>
      </c>
      <c r="M119" s="216" t="s">
        <v>394</v>
      </c>
    </row>
    <row r="120" spans="1:13" ht="54" x14ac:dyDescent="0.35">
      <c r="A120" s="216">
        <v>4</v>
      </c>
      <c r="B120" s="44" t="s">
        <v>408</v>
      </c>
      <c r="C120" s="216" t="s">
        <v>110</v>
      </c>
      <c r="D120" s="45">
        <v>0.2</v>
      </c>
      <c r="E120" s="45">
        <v>0.2</v>
      </c>
      <c r="F120" s="45">
        <v>0.2</v>
      </c>
      <c r="G120" s="216"/>
      <c r="H120" s="216" t="s">
        <v>48</v>
      </c>
      <c r="I120" s="216" t="s">
        <v>263</v>
      </c>
      <c r="J120" s="216">
        <v>25</v>
      </c>
      <c r="K120" s="216" t="s">
        <v>1001</v>
      </c>
      <c r="L120" s="216" t="s">
        <v>1108</v>
      </c>
      <c r="M120" s="216" t="s">
        <v>407</v>
      </c>
    </row>
    <row r="121" spans="1:13" ht="90" x14ac:dyDescent="0.35">
      <c r="A121" s="216">
        <v>5</v>
      </c>
      <c r="B121" s="44" t="s">
        <v>409</v>
      </c>
      <c r="C121" s="216" t="s">
        <v>110</v>
      </c>
      <c r="D121" s="45">
        <v>0.1</v>
      </c>
      <c r="E121" s="45">
        <v>0.1</v>
      </c>
      <c r="F121" s="45">
        <v>0.1</v>
      </c>
      <c r="G121" s="216"/>
      <c r="H121" s="216" t="s">
        <v>48</v>
      </c>
      <c r="I121" s="216" t="s">
        <v>263</v>
      </c>
      <c r="J121" s="216">
        <v>32</v>
      </c>
      <c r="K121" s="216">
        <v>934</v>
      </c>
      <c r="L121" s="216" t="s">
        <v>1134</v>
      </c>
      <c r="M121" s="216" t="s">
        <v>407</v>
      </c>
    </row>
    <row r="122" spans="1:13" ht="108" x14ac:dyDescent="0.35">
      <c r="A122" s="216">
        <v>6</v>
      </c>
      <c r="B122" s="46" t="s">
        <v>425</v>
      </c>
      <c r="C122" s="216" t="s">
        <v>110</v>
      </c>
      <c r="D122" s="45">
        <v>0.18</v>
      </c>
      <c r="E122" s="45">
        <v>0.18</v>
      </c>
      <c r="F122" s="45">
        <v>0.18</v>
      </c>
      <c r="G122" s="216"/>
      <c r="H122" s="216" t="s">
        <v>54</v>
      </c>
      <c r="I122" s="216" t="s">
        <v>248</v>
      </c>
      <c r="J122" s="216">
        <v>1</v>
      </c>
      <c r="K122" s="216">
        <v>294</v>
      </c>
      <c r="L122" s="216" t="s">
        <v>1135</v>
      </c>
      <c r="M122" s="216" t="s">
        <v>419</v>
      </c>
    </row>
    <row r="123" spans="1:13" ht="72" x14ac:dyDescent="0.35">
      <c r="A123" s="216">
        <v>7</v>
      </c>
      <c r="B123" s="44" t="s">
        <v>457</v>
      </c>
      <c r="C123" s="216" t="s">
        <v>110</v>
      </c>
      <c r="D123" s="45">
        <v>0.42</v>
      </c>
      <c r="E123" s="45">
        <v>0.42</v>
      </c>
      <c r="F123" s="45">
        <v>0.42</v>
      </c>
      <c r="G123" s="216"/>
      <c r="H123" s="216" t="s">
        <v>170</v>
      </c>
      <c r="I123" s="216" t="s">
        <v>278</v>
      </c>
      <c r="J123" s="216">
        <v>23</v>
      </c>
      <c r="K123" s="216">
        <v>137</v>
      </c>
      <c r="L123" s="216" t="s">
        <v>1109</v>
      </c>
      <c r="M123" s="216" t="s">
        <v>456</v>
      </c>
    </row>
    <row r="124" spans="1:13" ht="72" x14ac:dyDescent="0.35">
      <c r="A124" s="216">
        <v>8</v>
      </c>
      <c r="B124" s="44" t="s">
        <v>458</v>
      </c>
      <c r="C124" s="216" t="s">
        <v>110</v>
      </c>
      <c r="D124" s="45">
        <v>0.12</v>
      </c>
      <c r="E124" s="45">
        <v>0.12</v>
      </c>
      <c r="F124" s="45">
        <v>0.12</v>
      </c>
      <c r="G124" s="216"/>
      <c r="H124" s="216" t="s">
        <v>170</v>
      </c>
      <c r="I124" s="216" t="s">
        <v>278</v>
      </c>
      <c r="J124" s="216">
        <v>56</v>
      </c>
      <c r="K124" s="216">
        <v>103</v>
      </c>
      <c r="L124" s="216" t="s">
        <v>1110</v>
      </c>
      <c r="M124" s="216" t="s">
        <v>456</v>
      </c>
    </row>
    <row r="125" spans="1:13" ht="33.6" x14ac:dyDescent="0.35">
      <c r="A125" s="263">
        <v>0</v>
      </c>
      <c r="B125" s="268" t="s">
        <v>228</v>
      </c>
      <c r="C125" s="277">
        <f>A129</f>
        <v>4</v>
      </c>
      <c r="D125" s="278">
        <f>SUM(D126:D129)</f>
        <v>3.65</v>
      </c>
      <c r="E125" s="278">
        <f t="shared" ref="E125:F125" si="12">SUM(E126:E129)</f>
        <v>3.65</v>
      </c>
      <c r="F125" s="278">
        <f t="shared" si="12"/>
        <v>3.65</v>
      </c>
      <c r="G125" s="278"/>
      <c r="H125" s="279"/>
      <c r="I125" s="278"/>
      <c r="J125" s="279"/>
      <c r="K125" s="279"/>
      <c r="L125" s="279"/>
      <c r="M125" s="216"/>
    </row>
    <row r="126" spans="1:13" ht="36" x14ac:dyDescent="0.35">
      <c r="A126" s="216">
        <v>1</v>
      </c>
      <c r="B126" s="44" t="s">
        <v>387</v>
      </c>
      <c r="C126" s="216" t="s">
        <v>112</v>
      </c>
      <c r="D126" s="45">
        <v>2</v>
      </c>
      <c r="E126" s="45">
        <v>2</v>
      </c>
      <c r="F126" s="45">
        <v>2</v>
      </c>
      <c r="G126" s="216"/>
      <c r="H126" s="216" t="s">
        <v>126</v>
      </c>
      <c r="I126" s="216" t="s">
        <v>277</v>
      </c>
      <c r="J126" s="216">
        <v>20</v>
      </c>
      <c r="K126" s="216">
        <v>160</v>
      </c>
      <c r="L126" s="216" t="s">
        <v>358</v>
      </c>
      <c r="M126" s="216" t="s">
        <v>378</v>
      </c>
    </row>
    <row r="127" spans="1:13" ht="54" x14ac:dyDescent="0.35">
      <c r="A127" s="216">
        <v>2</v>
      </c>
      <c r="B127" s="44" t="s">
        <v>440</v>
      </c>
      <c r="C127" s="216" t="s">
        <v>112</v>
      </c>
      <c r="D127" s="45">
        <v>0.8</v>
      </c>
      <c r="E127" s="45">
        <v>0.8</v>
      </c>
      <c r="F127" s="45">
        <v>0.8</v>
      </c>
      <c r="G127" s="216"/>
      <c r="H127" s="216" t="s">
        <v>48</v>
      </c>
      <c r="I127" s="216" t="s">
        <v>252</v>
      </c>
      <c r="J127" s="216">
        <v>12</v>
      </c>
      <c r="K127" s="216">
        <v>1278</v>
      </c>
      <c r="L127" s="216" t="s">
        <v>1151</v>
      </c>
      <c r="M127" s="216" t="s">
        <v>438</v>
      </c>
    </row>
    <row r="128" spans="1:13" s="136" customFormat="1" ht="36" x14ac:dyDescent="0.3">
      <c r="A128" s="216">
        <v>3</v>
      </c>
      <c r="B128" s="44" t="s">
        <v>548</v>
      </c>
      <c r="C128" s="216" t="s">
        <v>112</v>
      </c>
      <c r="D128" s="134">
        <v>0.5</v>
      </c>
      <c r="E128" s="134">
        <v>0.5</v>
      </c>
      <c r="F128" s="134">
        <v>0.5</v>
      </c>
      <c r="G128" s="216"/>
      <c r="H128" s="216" t="s">
        <v>48</v>
      </c>
      <c r="I128" s="216" t="s">
        <v>278</v>
      </c>
      <c r="J128" s="216"/>
      <c r="K128" s="216"/>
      <c r="L128" s="216" t="s">
        <v>358</v>
      </c>
      <c r="M128" s="216" t="s">
        <v>456</v>
      </c>
    </row>
    <row r="129" spans="1:13" ht="54" x14ac:dyDescent="0.35">
      <c r="A129" s="216">
        <v>4</v>
      </c>
      <c r="B129" s="44" t="s">
        <v>443</v>
      </c>
      <c r="C129" s="216" t="s">
        <v>112</v>
      </c>
      <c r="D129" s="45">
        <v>0.35</v>
      </c>
      <c r="E129" s="45">
        <v>0.35</v>
      </c>
      <c r="F129" s="45">
        <v>0.35</v>
      </c>
      <c r="G129" s="216"/>
      <c r="H129" s="216" t="s">
        <v>997</v>
      </c>
      <c r="I129" s="216" t="s">
        <v>259</v>
      </c>
      <c r="J129" s="216">
        <v>15</v>
      </c>
      <c r="K129" s="216">
        <v>689</v>
      </c>
      <c r="L129" s="216" t="s">
        <v>1151</v>
      </c>
      <c r="M129" s="216" t="s">
        <v>441</v>
      </c>
    </row>
    <row r="130" spans="1:13" x14ac:dyDescent="0.35">
      <c r="A130" s="263">
        <v>0</v>
      </c>
      <c r="B130" s="270" t="s">
        <v>229</v>
      </c>
      <c r="C130" s="271">
        <f>A135</f>
        <v>5</v>
      </c>
      <c r="D130" s="273">
        <f>SUM(D131:D135)</f>
        <v>41.365864999999999</v>
      </c>
      <c r="E130" s="273">
        <f t="shared" ref="E130:F130" si="13">SUM(E131:E135)</f>
        <v>41.365864999999999</v>
      </c>
      <c r="F130" s="273">
        <f t="shared" si="13"/>
        <v>41.365864999999999</v>
      </c>
      <c r="G130" s="273"/>
      <c r="H130" s="274"/>
      <c r="I130" s="273"/>
      <c r="J130" s="274"/>
      <c r="K130" s="274"/>
      <c r="L130" s="274"/>
      <c r="M130" s="52"/>
    </row>
    <row r="131" spans="1:13" ht="90" x14ac:dyDescent="0.35">
      <c r="A131" s="216">
        <v>1</v>
      </c>
      <c r="B131" s="44" t="s">
        <v>292</v>
      </c>
      <c r="C131" s="216" t="s">
        <v>114</v>
      </c>
      <c r="D131" s="45">
        <v>0.12</v>
      </c>
      <c r="E131" s="45">
        <v>0.12</v>
      </c>
      <c r="F131" s="45">
        <v>0.12</v>
      </c>
      <c r="G131" s="216"/>
      <c r="H131" s="216" t="s">
        <v>1002</v>
      </c>
      <c r="I131" s="216" t="s">
        <v>293</v>
      </c>
      <c r="J131" s="216" t="s">
        <v>978</v>
      </c>
      <c r="K131" s="216" t="s">
        <v>1003</v>
      </c>
      <c r="L131" s="216" t="s">
        <v>1152</v>
      </c>
      <c r="M131" s="216" t="s">
        <v>291</v>
      </c>
    </row>
    <row r="132" spans="1:13" ht="90" x14ac:dyDescent="0.35">
      <c r="A132" s="216">
        <v>2</v>
      </c>
      <c r="B132" s="44" t="s">
        <v>294</v>
      </c>
      <c r="C132" s="216" t="s">
        <v>114</v>
      </c>
      <c r="D132" s="45">
        <v>3.5865000000000001E-2</v>
      </c>
      <c r="E132" s="45">
        <v>3.5865000000000001E-2</v>
      </c>
      <c r="F132" s="45">
        <v>3.5865000000000001E-2</v>
      </c>
      <c r="G132" s="216"/>
      <c r="H132" s="216" t="s">
        <v>1004</v>
      </c>
      <c r="I132" s="216" t="s">
        <v>293</v>
      </c>
      <c r="J132" s="216" t="s">
        <v>978</v>
      </c>
      <c r="K132" s="216" t="s">
        <v>1003</v>
      </c>
      <c r="L132" s="216" t="s">
        <v>1111</v>
      </c>
      <c r="M132" s="216" t="s">
        <v>291</v>
      </c>
    </row>
    <row r="133" spans="1:13" ht="108" customHeight="1" x14ac:dyDescent="0.35">
      <c r="A133" s="216">
        <v>3</v>
      </c>
      <c r="B133" s="44" t="s">
        <v>295</v>
      </c>
      <c r="C133" s="216" t="s">
        <v>114</v>
      </c>
      <c r="D133" s="45">
        <v>0.01</v>
      </c>
      <c r="E133" s="45">
        <v>0.01</v>
      </c>
      <c r="F133" s="45">
        <v>0.01</v>
      </c>
      <c r="G133" s="216"/>
      <c r="H133" s="216" t="s">
        <v>48</v>
      </c>
      <c r="I133" s="216" t="s">
        <v>263</v>
      </c>
      <c r="J133" s="216" t="s">
        <v>978</v>
      </c>
      <c r="K133" s="216" t="s">
        <v>1003</v>
      </c>
      <c r="L133" s="216" t="s">
        <v>1153</v>
      </c>
      <c r="M133" s="216" t="s">
        <v>291</v>
      </c>
    </row>
    <row r="134" spans="1:13" ht="90" x14ac:dyDescent="0.35">
      <c r="A134" s="216">
        <v>4</v>
      </c>
      <c r="B134" s="44" t="s">
        <v>462</v>
      </c>
      <c r="C134" s="216" t="s">
        <v>114</v>
      </c>
      <c r="D134" s="45">
        <v>40</v>
      </c>
      <c r="E134" s="45">
        <v>40</v>
      </c>
      <c r="F134" s="45">
        <v>40</v>
      </c>
      <c r="G134" s="216"/>
      <c r="H134" s="216" t="s">
        <v>60</v>
      </c>
      <c r="I134" s="216" t="s">
        <v>464</v>
      </c>
      <c r="J134" s="216" t="s">
        <v>978</v>
      </c>
      <c r="K134" s="216" t="s">
        <v>1003</v>
      </c>
      <c r="L134" s="216" t="s">
        <v>465</v>
      </c>
      <c r="M134" s="216" t="s">
        <v>463</v>
      </c>
    </row>
    <row r="135" spans="1:13" ht="144" x14ac:dyDescent="0.35">
      <c r="A135" s="216">
        <v>5</v>
      </c>
      <c r="B135" s="46" t="s">
        <v>363</v>
      </c>
      <c r="C135" s="216" t="s">
        <v>114</v>
      </c>
      <c r="D135" s="45">
        <v>1.2</v>
      </c>
      <c r="E135" s="45">
        <v>1.2</v>
      </c>
      <c r="F135" s="45">
        <v>1.2</v>
      </c>
      <c r="G135" s="216"/>
      <c r="H135" s="216" t="s">
        <v>1004</v>
      </c>
      <c r="I135" s="216" t="s">
        <v>1005</v>
      </c>
      <c r="J135" s="216" t="s">
        <v>978</v>
      </c>
      <c r="K135" s="216" t="s">
        <v>1003</v>
      </c>
      <c r="L135" s="216"/>
      <c r="M135" s="216" t="s">
        <v>362</v>
      </c>
    </row>
    <row r="136" spans="1:13" ht="36" x14ac:dyDescent="0.35">
      <c r="A136" s="263">
        <v>0</v>
      </c>
      <c r="B136" s="270" t="s">
        <v>119</v>
      </c>
      <c r="C136" s="271">
        <f>A141</f>
        <v>5</v>
      </c>
      <c r="D136" s="272">
        <f>SUM(D137:D141)</f>
        <v>5.68</v>
      </c>
      <c r="E136" s="272">
        <f t="shared" ref="E136:F136" si="14">SUM(E137:E141)</f>
        <v>5.68</v>
      </c>
      <c r="F136" s="272">
        <f t="shared" si="14"/>
        <v>5.68</v>
      </c>
      <c r="G136" s="273"/>
      <c r="H136" s="274"/>
      <c r="I136" s="273"/>
      <c r="J136" s="274"/>
      <c r="K136" s="274"/>
      <c r="L136" s="274"/>
      <c r="M136" s="137">
        <v>5</v>
      </c>
    </row>
    <row r="137" spans="1:13" ht="126" x14ac:dyDescent="0.35">
      <c r="A137" s="216">
        <v>1</v>
      </c>
      <c r="B137" s="44" t="s">
        <v>247</v>
      </c>
      <c r="C137" s="216" t="s">
        <v>120</v>
      </c>
      <c r="D137" s="45">
        <v>0.06</v>
      </c>
      <c r="E137" s="45">
        <v>0.06</v>
      </c>
      <c r="F137" s="45">
        <v>0.06</v>
      </c>
      <c r="G137" s="216"/>
      <c r="H137" s="216" t="s">
        <v>48</v>
      </c>
      <c r="I137" s="216" t="s">
        <v>248</v>
      </c>
      <c r="J137" s="216" t="s">
        <v>937</v>
      </c>
      <c r="K137" s="216" t="s">
        <v>1006</v>
      </c>
      <c r="L137" s="216" t="s">
        <v>1136</v>
      </c>
      <c r="M137" s="216" t="s">
        <v>246</v>
      </c>
    </row>
    <row r="138" spans="1:13" ht="126" x14ac:dyDescent="0.35">
      <c r="A138" s="216">
        <v>2</v>
      </c>
      <c r="B138" s="44" t="s">
        <v>249</v>
      </c>
      <c r="C138" s="216" t="s">
        <v>120</v>
      </c>
      <c r="D138" s="45">
        <v>0.06</v>
      </c>
      <c r="E138" s="45">
        <v>0.06</v>
      </c>
      <c r="F138" s="45">
        <v>0.06</v>
      </c>
      <c r="G138" s="216"/>
      <c r="H138" s="216" t="s">
        <v>48</v>
      </c>
      <c r="I138" s="216" t="s">
        <v>248</v>
      </c>
      <c r="J138" s="216"/>
      <c r="K138" s="216"/>
      <c r="L138" s="216" t="s">
        <v>1136</v>
      </c>
      <c r="M138" s="216" t="s">
        <v>246</v>
      </c>
    </row>
    <row r="139" spans="1:13" ht="90" x14ac:dyDescent="0.35">
      <c r="A139" s="216">
        <v>3</v>
      </c>
      <c r="B139" s="44" t="s">
        <v>285</v>
      </c>
      <c r="C139" s="216" t="s">
        <v>120</v>
      </c>
      <c r="D139" s="45">
        <v>4.5999999999999996</v>
      </c>
      <c r="E139" s="45">
        <v>4.5999999999999996</v>
      </c>
      <c r="F139" s="45">
        <v>4.5999999999999996</v>
      </c>
      <c r="G139" s="216"/>
      <c r="H139" s="216" t="s">
        <v>48</v>
      </c>
      <c r="I139" s="216" t="s">
        <v>259</v>
      </c>
      <c r="J139" s="216">
        <v>10</v>
      </c>
      <c r="K139" s="216" t="s">
        <v>918</v>
      </c>
      <c r="L139" s="216" t="s">
        <v>286</v>
      </c>
      <c r="M139" s="216" t="s">
        <v>284</v>
      </c>
    </row>
    <row r="140" spans="1:13" ht="90" customHeight="1" x14ac:dyDescent="0.35">
      <c r="A140" s="216">
        <v>4</v>
      </c>
      <c r="B140" s="46" t="s">
        <v>339</v>
      </c>
      <c r="C140" s="216" t="s">
        <v>120</v>
      </c>
      <c r="D140" s="45">
        <v>0.66</v>
      </c>
      <c r="E140" s="45">
        <v>0.66</v>
      </c>
      <c r="F140" s="45">
        <v>0.66</v>
      </c>
      <c r="G140" s="216"/>
      <c r="H140" s="216" t="s">
        <v>1007</v>
      </c>
      <c r="I140" s="216" t="s">
        <v>273</v>
      </c>
      <c r="J140" s="216">
        <v>17</v>
      </c>
      <c r="K140" s="216" t="s">
        <v>1008</v>
      </c>
      <c r="L140" s="216" t="s">
        <v>1154</v>
      </c>
      <c r="M140" s="216" t="s">
        <v>338</v>
      </c>
    </row>
    <row r="141" spans="1:13" ht="126" x14ac:dyDescent="0.35">
      <c r="A141" s="216">
        <v>5</v>
      </c>
      <c r="B141" s="46" t="s">
        <v>340</v>
      </c>
      <c r="C141" s="216" t="s">
        <v>120</v>
      </c>
      <c r="D141" s="45">
        <v>0.3</v>
      </c>
      <c r="E141" s="45">
        <v>0.3</v>
      </c>
      <c r="F141" s="45">
        <v>0.3</v>
      </c>
      <c r="G141" s="216"/>
      <c r="H141" s="216" t="s">
        <v>943</v>
      </c>
      <c r="I141" s="216" t="s">
        <v>263</v>
      </c>
      <c r="J141" s="216">
        <v>25</v>
      </c>
      <c r="K141" s="216" t="s">
        <v>1009</v>
      </c>
      <c r="L141" s="216" t="s">
        <v>1155</v>
      </c>
      <c r="M141" s="216" t="s">
        <v>338</v>
      </c>
    </row>
    <row r="142" spans="1:13" ht="36" x14ac:dyDescent="0.35">
      <c r="A142" s="263">
        <v>0</v>
      </c>
      <c r="B142" s="270" t="s">
        <v>121</v>
      </c>
      <c r="C142" s="271">
        <f>A168</f>
        <v>26</v>
      </c>
      <c r="D142" s="272">
        <f>SUM(D143:D168)</f>
        <v>162.26999999999998</v>
      </c>
      <c r="E142" s="272">
        <f t="shared" ref="E142:F142" si="15">SUM(E143:E168)</f>
        <v>162.26999999999998</v>
      </c>
      <c r="F142" s="272">
        <f t="shared" si="15"/>
        <v>162.26999999999998</v>
      </c>
      <c r="G142" s="273"/>
      <c r="H142" s="274"/>
      <c r="I142" s="273"/>
      <c r="J142" s="274"/>
      <c r="K142" s="274"/>
      <c r="L142" s="274"/>
      <c r="M142" s="137">
        <v>26</v>
      </c>
    </row>
    <row r="143" spans="1:13" ht="54" x14ac:dyDescent="0.35">
      <c r="A143" s="216">
        <v>1</v>
      </c>
      <c r="B143" s="44" t="s">
        <v>466</v>
      </c>
      <c r="C143" s="216" t="s">
        <v>122</v>
      </c>
      <c r="D143" s="45">
        <v>4.5</v>
      </c>
      <c r="E143" s="45">
        <v>4.5</v>
      </c>
      <c r="F143" s="45">
        <v>4.5</v>
      </c>
      <c r="G143" s="216"/>
      <c r="H143" s="216" t="s">
        <v>1010</v>
      </c>
      <c r="I143" s="216" t="s">
        <v>263</v>
      </c>
      <c r="J143" s="216" t="s">
        <v>1011</v>
      </c>
      <c r="K143" s="216" t="s">
        <v>1012</v>
      </c>
      <c r="L143" s="370" t="s">
        <v>1098</v>
      </c>
      <c r="M143" s="216" t="s">
        <v>467</v>
      </c>
    </row>
    <row r="144" spans="1:13" ht="54" x14ac:dyDescent="0.35">
      <c r="A144" s="216">
        <v>2</v>
      </c>
      <c r="B144" s="44" t="s">
        <v>368</v>
      </c>
      <c r="C144" s="216" t="s">
        <v>122</v>
      </c>
      <c r="D144" s="45">
        <v>11.4</v>
      </c>
      <c r="E144" s="45">
        <v>11.4</v>
      </c>
      <c r="F144" s="45">
        <v>11.4</v>
      </c>
      <c r="G144" s="216"/>
      <c r="H144" s="216" t="s">
        <v>1068</v>
      </c>
      <c r="I144" s="216" t="s">
        <v>5</v>
      </c>
      <c r="J144" s="363" t="s">
        <v>1069</v>
      </c>
      <c r="K144" s="363"/>
      <c r="L144" s="370"/>
      <c r="M144" s="216" t="s">
        <v>364</v>
      </c>
    </row>
    <row r="145" spans="1:13" ht="54" x14ac:dyDescent="0.35">
      <c r="A145" s="216">
        <v>3</v>
      </c>
      <c r="B145" s="44" t="s">
        <v>369</v>
      </c>
      <c r="C145" s="216" t="s">
        <v>122</v>
      </c>
      <c r="D145" s="45">
        <v>7.4</v>
      </c>
      <c r="E145" s="45">
        <v>7.4</v>
      </c>
      <c r="F145" s="45">
        <v>7.4</v>
      </c>
      <c r="G145" s="216"/>
      <c r="H145" s="216" t="s">
        <v>1070</v>
      </c>
      <c r="I145" s="216" t="s">
        <v>5</v>
      </c>
      <c r="J145" s="363" t="s">
        <v>1071</v>
      </c>
      <c r="K145" s="363"/>
      <c r="L145" s="370" t="s">
        <v>1098</v>
      </c>
      <c r="M145" s="216" t="s">
        <v>364</v>
      </c>
    </row>
    <row r="146" spans="1:13" ht="54" x14ac:dyDescent="0.35">
      <c r="A146" s="216">
        <v>4</v>
      </c>
      <c r="B146" s="44" t="s">
        <v>383</v>
      </c>
      <c r="C146" s="216" t="s">
        <v>122</v>
      </c>
      <c r="D146" s="45">
        <v>8.49</v>
      </c>
      <c r="E146" s="45">
        <v>8.49</v>
      </c>
      <c r="F146" s="45">
        <v>8.49</v>
      </c>
      <c r="G146" s="216"/>
      <c r="H146" s="216" t="s">
        <v>1064</v>
      </c>
      <c r="I146" s="216" t="s">
        <v>277</v>
      </c>
      <c r="J146" s="363" t="s">
        <v>1065</v>
      </c>
      <c r="K146" s="363"/>
      <c r="L146" s="370"/>
      <c r="M146" s="216" t="s">
        <v>384</v>
      </c>
    </row>
    <row r="147" spans="1:13" ht="36" x14ac:dyDescent="0.35">
      <c r="A147" s="216">
        <v>5</v>
      </c>
      <c r="B147" s="44" t="s">
        <v>385</v>
      </c>
      <c r="C147" s="216" t="s">
        <v>122</v>
      </c>
      <c r="D147" s="45">
        <v>5.46</v>
      </c>
      <c r="E147" s="45">
        <v>5.46</v>
      </c>
      <c r="F147" s="45">
        <v>5.46</v>
      </c>
      <c r="G147" s="216"/>
      <c r="H147" s="216" t="s">
        <v>1062</v>
      </c>
      <c r="I147" s="216" t="s">
        <v>277</v>
      </c>
      <c r="J147" s="363" t="s">
        <v>1063</v>
      </c>
      <c r="K147" s="363"/>
      <c r="L147" s="370"/>
      <c r="M147" s="216" t="s">
        <v>384</v>
      </c>
    </row>
    <row r="148" spans="1:13" ht="54" x14ac:dyDescent="0.35">
      <c r="A148" s="216">
        <v>6</v>
      </c>
      <c r="B148" s="44" t="s">
        <v>386</v>
      </c>
      <c r="C148" s="216" t="s">
        <v>122</v>
      </c>
      <c r="D148" s="45">
        <v>1.3</v>
      </c>
      <c r="E148" s="45">
        <v>1.3</v>
      </c>
      <c r="F148" s="45">
        <v>1.3</v>
      </c>
      <c r="G148" s="216"/>
      <c r="H148" s="216" t="s">
        <v>1062</v>
      </c>
      <c r="I148" s="216" t="s">
        <v>277</v>
      </c>
      <c r="J148" s="363" t="s">
        <v>1077</v>
      </c>
      <c r="K148" s="363"/>
      <c r="L148" s="370"/>
      <c r="M148" s="216" t="s">
        <v>384</v>
      </c>
    </row>
    <row r="149" spans="1:13" ht="54" x14ac:dyDescent="0.35">
      <c r="A149" s="216">
        <v>7</v>
      </c>
      <c r="B149" s="44" t="s">
        <v>391</v>
      </c>
      <c r="C149" s="216" t="s">
        <v>122</v>
      </c>
      <c r="D149" s="45">
        <v>9.9</v>
      </c>
      <c r="E149" s="45">
        <v>9.9</v>
      </c>
      <c r="F149" s="45">
        <v>9.9</v>
      </c>
      <c r="G149" s="216"/>
      <c r="H149" s="216" t="s">
        <v>60</v>
      </c>
      <c r="I149" s="216" t="s">
        <v>273</v>
      </c>
      <c r="J149" s="363" t="s">
        <v>1044</v>
      </c>
      <c r="K149" s="363"/>
      <c r="L149" s="370"/>
      <c r="M149" s="216" t="s">
        <v>388</v>
      </c>
    </row>
    <row r="150" spans="1:13" ht="54" x14ac:dyDescent="0.35">
      <c r="A150" s="216">
        <v>8</v>
      </c>
      <c r="B150" s="44" t="s">
        <v>392</v>
      </c>
      <c r="C150" s="216" t="s">
        <v>122</v>
      </c>
      <c r="D150" s="45">
        <v>3.1</v>
      </c>
      <c r="E150" s="45">
        <v>3.1</v>
      </c>
      <c r="F150" s="45">
        <v>3.1</v>
      </c>
      <c r="G150" s="216"/>
      <c r="H150" s="216" t="s">
        <v>60</v>
      </c>
      <c r="I150" s="216" t="s">
        <v>273</v>
      </c>
      <c r="J150" s="363" t="s">
        <v>1044</v>
      </c>
      <c r="K150" s="363"/>
      <c r="L150" s="370"/>
      <c r="M150" s="216" t="s">
        <v>388</v>
      </c>
    </row>
    <row r="151" spans="1:13" ht="36" x14ac:dyDescent="0.35">
      <c r="A151" s="216">
        <v>9</v>
      </c>
      <c r="B151" s="44" t="s">
        <v>396</v>
      </c>
      <c r="C151" s="216" t="s">
        <v>122</v>
      </c>
      <c r="D151" s="45">
        <v>5.34</v>
      </c>
      <c r="E151" s="45">
        <v>5.34</v>
      </c>
      <c r="F151" s="45">
        <v>5.34</v>
      </c>
      <c r="G151" s="216"/>
      <c r="H151" s="216" t="s">
        <v>45</v>
      </c>
      <c r="I151" s="216" t="s">
        <v>261</v>
      </c>
      <c r="J151" s="363" t="s">
        <v>1051</v>
      </c>
      <c r="K151" s="363"/>
      <c r="L151" s="370"/>
      <c r="M151" s="216" t="s">
        <v>394</v>
      </c>
    </row>
    <row r="152" spans="1:13" ht="54" x14ac:dyDescent="0.35">
      <c r="A152" s="216">
        <v>10</v>
      </c>
      <c r="B152" s="44" t="s">
        <v>397</v>
      </c>
      <c r="C152" s="216" t="s">
        <v>122</v>
      </c>
      <c r="D152" s="45">
        <v>2</v>
      </c>
      <c r="E152" s="45">
        <v>2</v>
      </c>
      <c r="F152" s="45">
        <v>2</v>
      </c>
      <c r="G152" s="216"/>
      <c r="H152" s="216" t="s">
        <v>1048</v>
      </c>
      <c r="I152" s="216" t="s">
        <v>261</v>
      </c>
      <c r="J152" s="363" t="s">
        <v>1050</v>
      </c>
      <c r="K152" s="363"/>
      <c r="L152" s="370"/>
      <c r="M152" s="216" t="s">
        <v>394</v>
      </c>
    </row>
    <row r="153" spans="1:13" ht="54" x14ac:dyDescent="0.35">
      <c r="A153" s="216">
        <v>11</v>
      </c>
      <c r="B153" s="44" t="s">
        <v>398</v>
      </c>
      <c r="C153" s="216" t="s">
        <v>122</v>
      </c>
      <c r="D153" s="45">
        <v>1.79</v>
      </c>
      <c r="E153" s="45">
        <v>1.79</v>
      </c>
      <c r="F153" s="45">
        <v>1.79</v>
      </c>
      <c r="G153" s="216"/>
      <c r="H153" s="216" t="s">
        <v>1046</v>
      </c>
      <c r="I153" s="216" t="s">
        <v>261</v>
      </c>
      <c r="J153" s="363" t="s">
        <v>1047</v>
      </c>
      <c r="K153" s="363"/>
      <c r="L153" s="370" t="s">
        <v>1098</v>
      </c>
      <c r="M153" s="216" t="s">
        <v>394</v>
      </c>
    </row>
    <row r="154" spans="1:13" ht="36" x14ac:dyDescent="0.35">
      <c r="A154" s="216">
        <v>12</v>
      </c>
      <c r="B154" s="44" t="s">
        <v>399</v>
      </c>
      <c r="C154" s="216" t="s">
        <v>122</v>
      </c>
      <c r="D154" s="45">
        <v>1</v>
      </c>
      <c r="E154" s="45">
        <v>1</v>
      </c>
      <c r="F154" s="45">
        <v>1</v>
      </c>
      <c r="G154" s="216"/>
      <c r="H154" s="216" t="s">
        <v>60</v>
      </c>
      <c r="I154" s="216" t="s">
        <v>261</v>
      </c>
      <c r="J154" s="363" t="s">
        <v>1045</v>
      </c>
      <c r="K154" s="363"/>
      <c r="L154" s="370"/>
      <c r="M154" s="216" t="s">
        <v>394</v>
      </c>
    </row>
    <row r="155" spans="1:13" ht="36" x14ac:dyDescent="0.35">
      <c r="A155" s="216">
        <v>13</v>
      </c>
      <c r="B155" s="44" t="s">
        <v>400</v>
      </c>
      <c r="C155" s="216" t="s">
        <v>122</v>
      </c>
      <c r="D155" s="45">
        <v>1</v>
      </c>
      <c r="E155" s="45">
        <v>1</v>
      </c>
      <c r="F155" s="45">
        <v>1</v>
      </c>
      <c r="G155" s="216"/>
      <c r="H155" s="216" t="s">
        <v>48</v>
      </c>
      <c r="I155" s="216" t="s">
        <v>261</v>
      </c>
      <c r="J155" s="363" t="s">
        <v>1053</v>
      </c>
      <c r="K155" s="363"/>
      <c r="L155" s="370"/>
      <c r="M155" s="216" t="s">
        <v>394</v>
      </c>
    </row>
    <row r="156" spans="1:13" ht="36" x14ac:dyDescent="0.35">
      <c r="A156" s="216">
        <v>14</v>
      </c>
      <c r="B156" s="44" t="s">
        <v>401</v>
      </c>
      <c r="C156" s="216" t="s">
        <v>122</v>
      </c>
      <c r="D156" s="45">
        <v>0.85</v>
      </c>
      <c r="E156" s="45">
        <v>0.85</v>
      </c>
      <c r="F156" s="45">
        <v>0.85</v>
      </c>
      <c r="G156" s="216"/>
      <c r="H156" s="216" t="s">
        <v>48</v>
      </c>
      <c r="I156" s="216" t="s">
        <v>261</v>
      </c>
      <c r="J156" s="363" t="s">
        <v>1054</v>
      </c>
      <c r="K156" s="363"/>
      <c r="L156" s="370"/>
      <c r="M156" s="216" t="s">
        <v>394</v>
      </c>
    </row>
    <row r="157" spans="1:13" ht="36" x14ac:dyDescent="0.35">
      <c r="A157" s="216">
        <v>15</v>
      </c>
      <c r="B157" s="44" t="s">
        <v>402</v>
      </c>
      <c r="C157" s="216" t="s">
        <v>122</v>
      </c>
      <c r="D157" s="45">
        <v>0.56999999999999995</v>
      </c>
      <c r="E157" s="45">
        <v>0.56999999999999995</v>
      </c>
      <c r="F157" s="45">
        <v>0.56999999999999995</v>
      </c>
      <c r="G157" s="216"/>
      <c r="H157" s="216" t="s">
        <v>45</v>
      </c>
      <c r="I157" s="216" t="s">
        <v>261</v>
      </c>
      <c r="J157" s="363" t="s">
        <v>1052</v>
      </c>
      <c r="K157" s="363"/>
      <c r="L157" s="370"/>
      <c r="M157" s="216" t="s">
        <v>394</v>
      </c>
    </row>
    <row r="158" spans="1:13" ht="54" x14ac:dyDescent="0.35">
      <c r="A158" s="216">
        <v>16</v>
      </c>
      <c r="B158" s="44" t="s">
        <v>406</v>
      </c>
      <c r="C158" s="216" t="s">
        <v>122</v>
      </c>
      <c r="D158" s="45">
        <v>0.55000000000000004</v>
      </c>
      <c r="E158" s="45">
        <v>0.55000000000000004</v>
      </c>
      <c r="F158" s="45">
        <v>0.55000000000000004</v>
      </c>
      <c r="G158" s="216"/>
      <c r="H158" s="216" t="s">
        <v>1048</v>
      </c>
      <c r="I158" s="216" t="s">
        <v>261</v>
      </c>
      <c r="J158" s="363" t="s">
        <v>1049</v>
      </c>
      <c r="K158" s="363"/>
      <c r="L158" s="370"/>
      <c r="M158" s="216" t="s">
        <v>394</v>
      </c>
    </row>
    <row r="159" spans="1:13" ht="36" customHeight="1" x14ac:dyDescent="0.35">
      <c r="A159" s="216">
        <v>17</v>
      </c>
      <c r="B159" s="44" t="s">
        <v>410</v>
      </c>
      <c r="C159" s="216" t="s">
        <v>122</v>
      </c>
      <c r="D159" s="45">
        <v>39.26</v>
      </c>
      <c r="E159" s="45">
        <v>39.26</v>
      </c>
      <c r="F159" s="45">
        <v>39.26</v>
      </c>
      <c r="G159" s="216"/>
      <c r="H159" s="216" t="s">
        <v>1057</v>
      </c>
      <c r="I159" s="216" t="s">
        <v>263</v>
      </c>
      <c r="J159" s="363" t="s">
        <v>1058</v>
      </c>
      <c r="K159" s="363"/>
      <c r="L159" s="370"/>
      <c r="M159" s="216" t="s">
        <v>407</v>
      </c>
    </row>
    <row r="160" spans="1:13" ht="36" x14ac:dyDescent="0.35">
      <c r="A160" s="216">
        <v>18</v>
      </c>
      <c r="B160" s="44" t="s">
        <v>411</v>
      </c>
      <c r="C160" s="216" t="s">
        <v>122</v>
      </c>
      <c r="D160" s="45">
        <v>16.8</v>
      </c>
      <c r="E160" s="45">
        <v>16.8</v>
      </c>
      <c r="F160" s="45">
        <v>16.8</v>
      </c>
      <c r="G160" s="216"/>
      <c r="H160" s="216" t="s">
        <v>998</v>
      </c>
      <c r="I160" s="216" t="s">
        <v>263</v>
      </c>
      <c r="J160" s="363" t="s">
        <v>1059</v>
      </c>
      <c r="K160" s="363"/>
      <c r="L160" s="370"/>
      <c r="M160" s="216" t="s">
        <v>407</v>
      </c>
    </row>
    <row r="161" spans="1:13" ht="36" x14ac:dyDescent="0.35">
      <c r="A161" s="216">
        <v>19</v>
      </c>
      <c r="B161" s="44" t="s">
        <v>412</v>
      </c>
      <c r="C161" s="216" t="s">
        <v>122</v>
      </c>
      <c r="D161" s="45">
        <v>11.01</v>
      </c>
      <c r="E161" s="45">
        <v>11.01</v>
      </c>
      <c r="F161" s="45">
        <v>11.01</v>
      </c>
      <c r="G161" s="216"/>
      <c r="H161" s="216" t="s">
        <v>1068</v>
      </c>
      <c r="I161" s="216" t="s">
        <v>263</v>
      </c>
      <c r="J161" s="363" t="s">
        <v>1074</v>
      </c>
      <c r="K161" s="363"/>
      <c r="L161" s="370" t="s">
        <v>1098</v>
      </c>
      <c r="M161" s="216" t="s">
        <v>407</v>
      </c>
    </row>
    <row r="162" spans="1:13" ht="36" x14ac:dyDescent="0.35">
      <c r="A162" s="216">
        <v>20</v>
      </c>
      <c r="B162" s="44" t="s">
        <v>413</v>
      </c>
      <c r="C162" s="216" t="s">
        <v>122</v>
      </c>
      <c r="D162" s="45">
        <v>9.1999999999999993</v>
      </c>
      <c r="E162" s="45">
        <v>9.1999999999999993</v>
      </c>
      <c r="F162" s="45">
        <v>9.1999999999999993</v>
      </c>
      <c r="G162" s="216"/>
      <c r="H162" s="216" t="s">
        <v>1072</v>
      </c>
      <c r="I162" s="216" t="s">
        <v>263</v>
      </c>
      <c r="J162" s="363" t="s">
        <v>1073</v>
      </c>
      <c r="K162" s="363"/>
      <c r="L162" s="370"/>
      <c r="M162" s="216" t="s">
        <v>407</v>
      </c>
    </row>
    <row r="163" spans="1:13" ht="36" customHeight="1" x14ac:dyDescent="0.35">
      <c r="A163" s="216">
        <v>21</v>
      </c>
      <c r="B163" s="44" t="s">
        <v>414</v>
      </c>
      <c r="C163" s="216" t="s">
        <v>122</v>
      </c>
      <c r="D163" s="45">
        <v>4.82</v>
      </c>
      <c r="E163" s="45">
        <v>4.82</v>
      </c>
      <c r="F163" s="45">
        <v>4.82</v>
      </c>
      <c r="G163" s="216"/>
      <c r="H163" s="216" t="s">
        <v>1055</v>
      </c>
      <c r="I163" s="216" t="s">
        <v>263</v>
      </c>
      <c r="J163" s="363" t="s">
        <v>1056</v>
      </c>
      <c r="K163" s="363"/>
      <c r="L163" s="370"/>
      <c r="M163" s="216" t="s">
        <v>407</v>
      </c>
    </row>
    <row r="164" spans="1:13" ht="54" x14ac:dyDescent="0.35">
      <c r="A164" s="216">
        <v>22</v>
      </c>
      <c r="B164" s="44" t="s">
        <v>422</v>
      </c>
      <c r="C164" s="216" t="s">
        <v>122</v>
      </c>
      <c r="D164" s="45">
        <v>12.94</v>
      </c>
      <c r="E164" s="45">
        <v>12.94</v>
      </c>
      <c r="F164" s="45">
        <v>12.94</v>
      </c>
      <c r="G164" s="216"/>
      <c r="H164" s="216" t="s">
        <v>1060</v>
      </c>
      <c r="I164" s="216" t="s">
        <v>424</v>
      </c>
      <c r="J164" s="363" t="s">
        <v>1061</v>
      </c>
      <c r="K164" s="363"/>
      <c r="L164" s="370"/>
      <c r="M164" s="216" t="s">
        <v>423</v>
      </c>
    </row>
    <row r="165" spans="1:13" ht="36" x14ac:dyDescent="0.35">
      <c r="A165" s="216">
        <v>23</v>
      </c>
      <c r="B165" s="46" t="s">
        <v>426</v>
      </c>
      <c r="C165" s="216" t="s">
        <v>122</v>
      </c>
      <c r="D165" s="45">
        <v>0.12</v>
      </c>
      <c r="E165" s="45">
        <v>0.12</v>
      </c>
      <c r="F165" s="45">
        <v>0.12</v>
      </c>
      <c r="G165" s="216"/>
      <c r="H165" s="216" t="s">
        <v>60</v>
      </c>
      <c r="I165" s="216" t="s">
        <v>248</v>
      </c>
      <c r="J165" s="216"/>
      <c r="K165" s="216"/>
      <c r="L165" s="370"/>
      <c r="M165" s="216" t="s">
        <v>419</v>
      </c>
    </row>
    <row r="166" spans="1:13" ht="36" x14ac:dyDescent="0.35">
      <c r="A166" s="216">
        <v>24</v>
      </c>
      <c r="B166" s="44" t="s">
        <v>1213</v>
      </c>
      <c r="C166" s="216" t="s">
        <v>122</v>
      </c>
      <c r="D166" s="134">
        <v>1.1200000000000001</v>
      </c>
      <c r="E166" s="134">
        <v>1.1200000000000001</v>
      </c>
      <c r="F166" s="134">
        <v>1.1200000000000001</v>
      </c>
      <c r="G166" s="216"/>
      <c r="H166" s="216" t="s">
        <v>60</v>
      </c>
      <c r="I166" s="216" t="s">
        <v>248</v>
      </c>
      <c r="J166" s="370" t="s">
        <v>1214</v>
      </c>
      <c r="K166" s="370"/>
      <c r="L166" s="370"/>
      <c r="M166" s="216" t="s">
        <v>419</v>
      </c>
    </row>
    <row r="167" spans="1:13" ht="36" x14ac:dyDescent="0.35">
      <c r="A167" s="216">
        <v>25</v>
      </c>
      <c r="B167" s="46" t="s">
        <v>405</v>
      </c>
      <c r="C167" s="216" t="s">
        <v>122</v>
      </c>
      <c r="D167" s="45">
        <v>1.6</v>
      </c>
      <c r="E167" s="45">
        <v>1.6</v>
      </c>
      <c r="F167" s="45">
        <v>1.6</v>
      </c>
      <c r="G167" s="216"/>
      <c r="H167" s="216" t="s">
        <v>1066</v>
      </c>
      <c r="I167" s="216" t="s">
        <v>261</v>
      </c>
      <c r="J167" s="363" t="s">
        <v>1067</v>
      </c>
      <c r="K167" s="363"/>
      <c r="L167" s="370"/>
      <c r="M167" s="216" t="s">
        <v>404</v>
      </c>
    </row>
    <row r="168" spans="1:13" ht="54" x14ac:dyDescent="0.35">
      <c r="A168" s="216">
        <v>26</v>
      </c>
      <c r="B168" s="46" t="s">
        <v>403</v>
      </c>
      <c r="C168" s="216" t="s">
        <v>122</v>
      </c>
      <c r="D168" s="45">
        <v>0.75</v>
      </c>
      <c r="E168" s="45">
        <v>0.75</v>
      </c>
      <c r="F168" s="45">
        <v>0.75</v>
      </c>
      <c r="G168" s="216"/>
      <c r="H168" s="216" t="s">
        <v>1075</v>
      </c>
      <c r="I168" s="216" t="s">
        <v>261</v>
      </c>
      <c r="J168" s="363" t="s">
        <v>1076</v>
      </c>
      <c r="K168" s="363"/>
      <c r="L168" s="370"/>
      <c r="M168" s="216" t="s">
        <v>404</v>
      </c>
    </row>
    <row r="169" spans="1:13" x14ac:dyDescent="0.35">
      <c r="A169" s="263">
        <v>0</v>
      </c>
      <c r="B169" s="270" t="s">
        <v>549</v>
      </c>
      <c r="C169" s="271">
        <v>2</v>
      </c>
      <c r="D169" s="272">
        <f>SUM(D170:D171)</f>
        <v>25.3</v>
      </c>
      <c r="E169" s="272">
        <f t="shared" ref="E169:F169" si="16">SUM(E170:E171)</f>
        <v>25.3</v>
      </c>
      <c r="F169" s="272">
        <f t="shared" si="16"/>
        <v>25.3</v>
      </c>
      <c r="G169" s="273"/>
      <c r="H169" s="276"/>
      <c r="I169" s="273"/>
      <c r="J169" s="276"/>
      <c r="K169" s="276"/>
      <c r="L169" s="276"/>
      <c r="M169" s="137">
        <v>2</v>
      </c>
    </row>
    <row r="170" spans="1:13" ht="54" x14ac:dyDescent="0.35">
      <c r="A170" s="216">
        <v>1</v>
      </c>
      <c r="B170" s="44" t="s">
        <v>1270</v>
      </c>
      <c r="C170" s="216" t="s">
        <v>124</v>
      </c>
      <c r="D170" s="45">
        <v>25</v>
      </c>
      <c r="E170" s="45">
        <v>25</v>
      </c>
      <c r="F170" s="45">
        <v>25</v>
      </c>
      <c r="G170" s="216"/>
      <c r="H170" s="216" t="s">
        <v>1013</v>
      </c>
      <c r="I170" s="216" t="s">
        <v>278</v>
      </c>
      <c r="J170" s="216">
        <v>28</v>
      </c>
      <c r="K170" s="216" t="s">
        <v>1014</v>
      </c>
      <c r="L170" s="216" t="s">
        <v>524</v>
      </c>
      <c r="M170" s="216" t="s">
        <v>467</v>
      </c>
    </row>
    <row r="171" spans="1:13" ht="90" x14ac:dyDescent="0.35">
      <c r="A171" s="216">
        <v>2</v>
      </c>
      <c r="B171" s="44" t="s">
        <v>525</v>
      </c>
      <c r="C171" s="216" t="s">
        <v>124</v>
      </c>
      <c r="D171" s="45">
        <v>0.3</v>
      </c>
      <c r="E171" s="45">
        <v>0.3</v>
      </c>
      <c r="F171" s="45">
        <v>0.3</v>
      </c>
      <c r="G171" s="216"/>
      <c r="H171" s="216" t="s">
        <v>48</v>
      </c>
      <c r="I171" s="216" t="s">
        <v>281</v>
      </c>
      <c r="J171" s="216" t="s">
        <v>933</v>
      </c>
      <c r="K171" s="216" t="s">
        <v>1015</v>
      </c>
      <c r="L171" s="216" t="s">
        <v>1137</v>
      </c>
      <c r="M171" s="216" t="s">
        <v>467</v>
      </c>
    </row>
    <row r="172" spans="1:13" ht="50.4" x14ac:dyDescent="0.35">
      <c r="A172" s="263">
        <v>0</v>
      </c>
      <c r="B172" s="268" t="s">
        <v>2856</v>
      </c>
      <c r="C172" s="271">
        <v>1</v>
      </c>
      <c r="D172" s="273">
        <v>5</v>
      </c>
      <c r="E172" s="273">
        <v>5</v>
      </c>
      <c r="F172" s="273">
        <v>5</v>
      </c>
      <c r="G172" s="273"/>
      <c r="H172" s="276"/>
      <c r="I172" s="273"/>
      <c r="J172" s="276"/>
      <c r="K172" s="276"/>
      <c r="L172" s="276"/>
      <c r="M172" s="52"/>
    </row>
    <row r="173" spans="1:13" ht="126" x14ac:dyDescent="0.35">
      <c r="A173" s="216">
        <v>1</v>
      </c>
      <c r="B173" s="44" t="s">
        <v>370</v>
      </c>
      <c r="C173" s="216" t="s">
        <v>126</v>
      </c>
      <c r="D173" s="45">
        <v>5</v>
      </c>
      <c r="E173" s="45">
        <v>5</v>
      </c>
      <c r="F173" s="45">
        <v>5</v>
      </c>
      <c r="G173" s="216"/>
      <c r="H173" s="216" t="s">
        <v>1016</v>
      </c>
      <c r="I173" s="216" t="s">
        <v>5</v>
      </c>
      <c r="J173" s="216" t="s">
        <v>933</v>
      </c>
      <c r="K173" s="216"/>
      <c r="L173" s="216" t="s">
        <v>1098</v>
      </c>
      <c r="M173" s="216" t="s">
        <v>364</v>
      </c>
    </row>
    <row r="174" spans="1:13" x14ac:dyDescent="0.35">
      <c r="A174" s="263">
        <v>0</v>
      </c>
      <c r="B174" s="270" t="s">
        <v>232</v>
      </c>
      <c r="C174" s="271"/>
      <c r="D174" s="276"/>
      <c r="E174" s="276"/>
      <c r="F174" s="276"/>
      <c r="G174" s="276"/>
      <c r="H174" s="276"/>
      <c r="I174" s="276"/>
      <c r="J174" s="276"/>
      <c r="K174" s="276"/>
      <c r="L174" s="276"/>
      <c r="M174" s="52"/>
    </row>
    <row r="175" spans="1:13" x14ac:dyDescent="0.35">
      <c r="A175" s="263">
        <v>0</v>
      </c>
      <c r="B175" s="264" t="s">
        <v>137</v>
      </c>
      <c r="C175" s="265">
        <f>A194</f>
        <v>19</v>
      </c>
      <c r="D175" s="280">
        <f>SUM(D176:D194)</f>
        <v>4.4700000000000006</v>
      </c>
      <c r="E175" s="280">
        <f t="shared" ref="E175:F175" si="17">SUM(E176:E194)</f>
        <v>4.4700000000000006</v>
      </c>
      <c r="F175" s="280">
        <f t="shared" si="17"/>
        <v>4.4700000000000006</v>
      </c>
      <c r="G175" s="266"/>
      <c r="H175" s="266"/>
      <c r="I175" s="266"/>
      <c r="J175" s="266"/>
      <c r="K175" s="266"/>
      <c r="L175" s="266"/>
      <c r="M175" s="48">
        <v>16</v>
      </c>
    </row>
    <row r="176" spans="1:13" ht="36" x14ac:dyDescent="0.35">
      <c r="A176" s="216">
        <v>1</v>
      </c>
      <c r="B176" s="46" t="s">
        <v>377</v>
      </c>
      <c r="C176" s="216" t="s">
        <v>138</v>
      </c>
      <c r="D176" s="45">
        <v>0.18</v>
      </c>
      <c r="E176" s="45">
        <v>0.18</v>
      </c>
      <c r="F176" s="45">
        <v>0.18</v>
      </c>
      <c r="G176" s="216"/>
      <c r="H176" s="216" t="s">
        <v>82</v>
      </c>
      <c r="I176" s="216" t="s">
        <v>283</v>
      </c>
      <c r="J176" s="216">
        <v>14</v>
      </c>
      <c r="K176" s="216">
        <v>599</v>
      </c>
      <c r="L176" s="216" t="s">
        <v>358</v>
      </c>
      <c r="M176" s="216" t="s">
        <v>371</v>
      </c>
    </row>
    <row r="177" spans="1:13" ht="36" x14ac:dyDescent="0.35">
      <c r="A177" s="216">
        <v>2</v>
      </c>
      <c r="B177" s="46" t="s">
        <v>393</v>
      </c>
      <c r="C177" s="216" t="s">
        <v>138</v>
      </c>
      <c r="D177" s="45">
        <v>0.1</v>
      </c>
      <c r="E177" s="45">
        <v>0.1</v>
      </c>
      <c r="F177" s="45">
        <v>0.1</v>
      </c>
      <c r="G177" s="216"/>
      <c r="H177" s="216" t="s">
        <v>112</v>
      </c>
      <c r="I177" s="216" t="s">
        <v>273</v>
      </c>
      <c r="J177" s="216">
        <v>28</v>
      </c>
      <c r="K177" s="216">
        <v>767</v>
      </c>
      <c r="L177" s="216" t="s">
        <v>358</v>
      </c>
      <c r="M177" s="216" t="s">
        <v>388</v>
      </c>
    </row>
    <row r="178" spans="1:13" ht="72" x14ac:dyDescent="0.35">
      <c r="A178" s="216">
        <v>3</v>
      </c>
      <c r="B178" s="44" t="s">
        <v>415</v>
      </c>
      <c r="C178" s="216" t="s">
        <v>138</v>
      </c>
      <c r="D178" s="45">
        <v>0.2</v>
      </c>
      <c r="E178" s="45">
        <v>0.2</v>
      </c>
      <c r="F178" s="45">
        <v>0.2</v>
      </c>
      <c r="G178" s="216"/>
      <c r="H178" s="216" t="s">
        <v>110</v>
      </c>
      <c r="I178" s="216" t="s">
        <v>263</v>
      </c>
      <c r="J178" s="216">
        <v>32</v>
      </c>
      <c r="K178" s="216">
        <v>722</v>
      </c>
      <c r="L178" s="216" t="s">
        <v>416</v>
      </c>
      <c r="M178" s="216" t="s">
        <v>407</v>
      </c>
    </row>
    <row r="179" spans="1:13" ht="72" x14ac:dyDescent="0.35">
      <c r="A179" s="216">
        <v>4</v>
      </c>
      <c r="B179" s="44" t="s">
        <v>417</v>
      </c>
      <c r="C179" s="216" t="s">
        <v>138</v>
      </c>
      <c r="D179" s="45">
        <v>0.2</v>
      </c>
      <c r="E179" s="45">
        <v>0.2</v>
      </c>
      <c r="F179" s="45">
        <v>0.2</v>
      </c>
      <c r="G179" s="216"/>
      <c r="H179" s="216" t="s">
        <v>91</v>
      </c>
      <c r="I179" s="216" t="s">
        <v>263</v>
      </c>
      <c r="J179" s="216">
        <v>25</v>
      </c>
      <c r="K179" s="216">
        <v>798</v>
      </c>
      <c r="L179" s="216" t="s">
        <v>418</v>
      </c>
      <c r="M179" s="216" t="s">
        <v>407</v>
      </c>
    </row>
    <row r="180" spans="1:13" ht="72" x14ac:dyDescent="0.35">
      <c r="A180" s="216">
        <v>5</v>
      </c>
      <c r="B180" s="46" t="s">
        <v>427</v>
      </c>
      <c r="C180" s="216" t="s">
        <v>138</v>
      </c>
      <c r="D180" s="45">
        <v>0.3</v>
      </c>
      <c r="E180" s="45">
        <v>0.3</v>
      </c>
      <c r="F180" s="45">
        <v>0.3</v>
      </c>
      <c r="G180" s="216"/>
      <c r="H180" s="216" t="s">
        <v>112</v>
      </c>
      <c r="I180" s="216" t="s">
        <v>248</v>
      </c>
      <c r="J180" s="216">
        <v>19</v>
      </c>
      <c r="K180" s="216">
        <v>96</v>
      </c>
      <c r="L180" s="216" t="s">
        <v>1112</v>
      </c>
      <c r="M180" s="216" t="s">
        <v>419</v>
      </c>
    </row>
    <row r="181" spans="1:13" ht="90" x14ac:dyDescent="0.35">
      <c r="A181" s="216">
        <v>6</v>
      </c>
      <c r="B181" s="46" t="s">
        <v>428</v>
      </c>
      <c r="C181" s="216" t="s">
        <v>138</v>
      </c>
      <c r="D181" s="45">
        <v>0.21</v>
      </c>
      <c r="E181" s="45">
        <v>0.21</v>
      </c>
      <c r="F181" s="45">
        <v>0.21</v>
      </c>
      <c r="G181" s="216"/>
      <c r="H181" s="216" t="s">
        <v>48</v>
      </c>
      <c r="I181" s="216" t="s">
        <v>248</v>
      </c>
      <c r="J181" s="216">
        <v>16</v>
      </c>
      <c r="K181" s="216" t="s">
        <v>308</v>
      </c>
      <c r="L181" s="216" t="s">
        <v>1113</v>
      </c>
      <c r="M181" s="216" t="s">
        <v>419</v>
      </c>
    </row>
    <row r="182" spans="1:13" ht="72" x14ac:dyDescent="0.35">
      <c r="A182" s="216">
        <v>7</v>
      </c>
      <c r="B182" s="46" t="s">
        <v>429</v>
      </c>
      <c r="C182" s="216" t="s">
        <v>138</v>
      </c>
      <c r="D182" s="45">
        <v>0.1</v>
      </c>
      <c r="E182" s="45">
        <v>0.1</v>
      </c>
      <c r="F182" s="45">
        <v>0.1</v>
      </c>
      <c r="G182" s="216"/>
      <c r="H182" s="216" t="s">
        <v>102</v>
      </c>
      <c r="I182" s="216" t="s">
        <v>248</v>
      </c>
      <c r="J182" s="216">
        <v>33</v>
      </c>
      <c r="K182" s="216">
        <v>301</v>
      </c>
      <c r="L182" s="216" t="s">
        <v>1114</v>
      </c>
      <c r="M182" s="216" t="s">
        <v>419</v>
      </c>
    </row>
    <row r="183" spans="1:13" ht="72" x14ac:dyDescent="0.35">
      <c r="A183" s="216">
        <v>8</v>
      </c>
      <c r="B183" s="46" t="s">
        <v>430</v>
      </c>
      <c r="C183" s="216" t="s">
        <v>138</v>
      </c>
      <c r="D183" s="45">
        <v>0.06</v>
      </c>
      <c r="E183" s="45">
        <v>0.06</v>
      </c>
      <c r="F183" s="45">
        <v>0.06</v>
      </c>
      <c r="G183" s="216"/>
      <c r="H183" s="216" t="s">
        <v>110</v>
      </c>
      <c r="I183" s="216" t="s">
        <v>248</v>
      </c>
      <c r="J183" s="216">
        <v>33</v>
      </c>
      <c r="K183" s="216">
        <v>880</v>
      </c>
      <c r="L183" s="216" t="s">
        <v>1115</v>
      </c>
      <c r="M183" s="216" t="s">
        <v>419</v>
      </c>
    </row>
    <row r="184" spans="1:13" ht="72" x14ac:dyDescent="0.35">
      <c r="A184" s="216">
        <v>9</v>
      </c>
      <c r="B184" s="44" t="s">
        <v>432</v>
      </c>
      <c r="C184" s="216" t="s">
        <v>138</v>
      </c>
      <c r="D184" s="45">
        <v>0.2</v>
      </c>
      <c r="E184" s="45">
        <v>0.2</v>
      </c>
      <c r="F184" s="45">
        <v>0.2</v>
      </c>
      <c r="G184" s="216"/>
      <c r="H184" s="216" t="s">
        <v>48</v>
      </c>
      <c r="I184" s="216" t="s">
        <v>269</v>
      </c>
      <c r="J184" s="216">
        <v>11</v>
      </c>
      <c r="K184" s="216">
        <v>250</v>
      </c>
      <c r="L184" s="216" t="s">
        <v>1116</v>
      </c>
      <c r="M184" s="216" t="s">
        <v>431</v>
      </c>
    </row>
    <row r="185" spans="1:13" ht="72" x14ac:dyDescent="0.35">
      <c r="A185" s="216">
        <v>10</v>
      </c>
      <c r="B185" s="44" t="s">
        <v>433</v>
      </c>
      <c r="C185" s="216" t="s">
        <v>138</v>
      </c>
      <c r="D185" s="45">
        <v>0.1</v>
      </c>
      <c r="E185" s="45">
        <v>0.1</v>
      </c>
      <c r="F185" s="45">
        <v>0.1</v>
      </c>
      <c r="G185" s="216"/>
      <c r="H185" s="216" t="s">
        <v>48</v>
      </c>
      <c r="I185" s="216" t="s">
        <v>269</v>
      </c>
      <c r="J185" s="216">
        <v>66</v>
      </c>
      <c r="K185" s="216">
        <v>79</v>
      </c>
      <c r="L185" s="216" t="s">
        <v>1116</v>
      </c>
      <c r="M185" s="216" t="s">
        <v>431</v>
      </c>
    </row>
    <row r="186" spans="1:13" ht="72" x14ac:dyDescent="0.35">
      <c r="A186" s="216">
        <v>11</v>
      </c>
      <c r="B186" s="44" t="s">
        <v>434</v>
      </c>
      <c r="C186" s="216" t="s">
        <v>138</v>
      </c>
      <c r="D186" s="45">
        <v>0.1</v>
      </c>
      <c r="E186" s="45">
        <v>0.1</v>
      </c>
      <c r="F186" s="45">
        <v>0.1</v>
      </c>
      <c r="G186" s="216"/>
      <c r="H186" s="216" t="s">
        <v>43</v>
      </c>
      <c r="I186" s="216" t="s">
        <v>269</v>
      </c>
      <c r="J186" s="216">
        <v>37</v>
      </c>
      <c r="K186" s="216" t="s">
        <v>918</v>
      </c>
      <c r="L186" s="216" t="s">
        <v>1116</v>
      </c>
      <c r="M186" s="216" t="s">
        <v>431</v>
      </c>
    </row>
    <row r="187" spans="1:13" ht="36" x14ac:dyDescent="0.35">
      <c r="A187" s="216">
        <v>12</v>
      </c>
      <c r="B187" s="44" t="s">
        <v>435</v>
      </c>
      <c r="C187" s="216" t="s">
        <v>138</v>
      </c>
      <c r="D187" s="45">
        <v>0.1</v>
      </c>
      <c r="E187" s="45">
        <v>0.1</v>
      </c>
      <c r="F187" s="45">
        <v>0.1</v>
      </c>
      <c r="G187" s="216"/>
      <c r="H187" s="216" t="s">
        <v>48</v>
      </c>
      <c r="I187" s="216" t="s">
        <v>269</v>
      </c>
      <c r="J187" s="216">
        <v>15</v>
      </c>
      <c r="K187" s="216">
        <v>209</v>
      </c>
      <c r="L187" s="216" t="s">
        <v>358</v>
      </c>
      <c r="M187" s="216" t="s">
        <v>431</v>
      </c>
    </row>
    <row r="188" spans="1:13" ht="36" x14ac:dyDescent="0.35">
      <c r="A188" s="216">
        <v>13</v>
      </c>
      <c r="B188" s="44" t="s">
        <v>436</v>
      </c>
      <c r="C188" s="216" t="s">
        <v>138</v>
      </c>
      <c r="D188" s="45">
        <v>0.08</v>
      </c>
      <c r="E188" s="45">
        <v>0.08</v>
      </c>
      <c r="F188" s="45">
        <v>0.08</v>
      </c>
      <c r="G188" s="216"/>
      <c r="H188" s="216" t="s">
        <v>138</v>
      </c>
      <c r="I188" s="216" t="s">
        <v>269</v>
      </c>
      <c r="J188" s="216">
        <v>61</v>
      </c>
      <c r="K188" s="216">
        <v>294</v>
      </c>
      <c r="L188" s="216" t="s">
        <v>358</v>
      </c>
      <c r="M188" s="216" t="s">
        <v>431</v>
      </c>
    </row>
    <row r="189" spans="1:13" ht="36" x14ac:dyDescent="0.35">
      <c r="A189" s="216">
        <v>14</v>
      </c>
      <c r="B189" s="46" t="s">
        <v>449</v>
      </c>
      <c r="C189" s="216" t="s">
        <v>138</v>
      </c>
      <c r="D189" s="45">
        <v>0.11</v>
      </c>
      <c r="E189" s="45">
        <v>0.11</v>
      </c>
      <c r="F189" s="45">
        <v>0.11</v>
      </c>
      <c r="G189" s="216"/>
      <c r="H189" s="216" t="s">
        <v>110</v>
      </c>
      <c r="I189" s="216" t="s">
        <v>275</v>
      </c>
      <c r="J189" s="216">
        <v>14</v>
      </c>
      <c r="K189" s="216">
        <v>776</v>
      </c>
      <c r="L189" s="216" t="s">
        <v>358</v>
      </c>
      <c r="M189" s="216" t="s">
        <v>446</v>
      </c>
    </row>
    <row r="190" spans="1:13" ht="72" x14ac:dyDescent="0.35">
      <c r="A190" s="216">
        <v>15</v>
      </c>
      <c r="B190" s="44" t="s">
        <v>453</v>
      </c>
      <c r="C190" s="216" t="s">
        <v>138</v>
      </c>
      <c r="D190" s="45">
        <v>0.11</v>
      </c>
      <c r="E190" s="45">
        <v>0.11</v>
      </c>
      <c r="F190" s="45">
        <v>0.11</v>
      </c>
      <c r="G190" s="216"/>
      <c r="H190" s="216" t="s">
        <v>48</v>
      </c>
      <c r="I190" s="216" t="s">
        <v>271</v>
      </c>
      <c r="J190" s="216">
        <v>28</v>
      </c>
      <c r="K190" s="216">
        <v>1026.434</v>
      </c>
      <c r="L190" s="216" t="s">
        <v>1117</v>
      </c>
      <c r="M190" s="216" t="s">
        <v>451</v>
      </c>
    </row>
    <row r="191" spans="1:13" ht="54" x14ac:dyDescent="0.35">
      <c r="A191" s="216">
        <v>16</v>
      </c>
      <c r="B191" s="44" t="s">
        <v>454</v>
      </c>
      <c r="C191" s="216" t="s">
        <v>138</v>
      </c>
      <c r="D191" s="45">
        <v>0.1</v>
      </c>
      <c r="E191" s="45">
        <v>0.1</v>
      </c>
      <c r="F191" s="45">
        <v>0.1</v>
      </c>
      <c r="G191" s="216"/>
      <c r="H191" s="216" t="s">
        <v>48</v>
      </c>
      <c r="I191" s="216" t="s">
        <v>271</v>
      </c>
      <c r="J191" s="216">
        <v>27</v>
      </c>
      <c r="K191" s="216">
        <v>530</v>
      </c>
      <c r="L191" s="216" t="s">
        <v>1118</v>
      </c>
      <c r="M191" s="216" t="s">
        <v>451</v>
      </c>
    </row>
    <row r="192" spans="1:13" ht="72" x14ac:dyDescent="0.35">
      <c r="A192" s="216">
        <v>17</v>
      </c>
      <c r="B192" s="46" t="s">
        <v>345</v>
      </c>
      <c r="C192" s="216" t="s">
        <v>138</v>
      </c>
      <c r="D192" s="45">
        <v>1.72</v>
      </c>
      <c r="E192" s="45">
        <v>1.72</v>
      </c>
      <c r="F192" s="45">
        <v>1.72</v>
      </c>
      <c r="G192" s="216"/>
      <c r="H192" s="216" t="s">
        <v>1017</v>
      </c>
      <c r="I192" s="216" t="s">
        <v>5</v>
      </c>
      <c r="J192" s="216" t="s">
        <v>1021</v>
      </c>
      <c r="K192" s="216" t="s">
        <v>918</v>
      </c>
      <c r="L192" s="216" t="s">
        <v>1156</v>
      </c>
      <c r="M192" s="216" t="s">
        <v>338</v>
      </c>
    </row>
    <row r="193" spans="1:13" ht="54" x14ac:dyDescent="0.35">
      <c r="A193" s="216">
        <v>18</v>
      </c>
      <c r="B193" s="46" t="s">
        <v>346</v>
      </c>
      <c r="C193" s="216" t="s">
        <v>138</v>
      </c>
      <c r="D193" s="45">
        <v>0.2</v>
      </c>
      <c r="E193" s="45">
        <v>0.2</v>
      </c>
      <c r="F193" s="45">
        <v>0.2</v>
      </c>
      <c r="G193" s="216"/>
      <c r="H193" s="216" t="s">
        <v>132</v>
      </c>
      <c r="I193" s="216" t="s">
        <v>248</v>
      </c>
      <c r="J193" s="216">
        <v>33</v>
      </c>
      <c r="K193" s="216">
        <v>486</v>
      </c>
      <c r="L193" s="216" t="s">
        <v>1141</v>
      </c>
      <c r="M193" s="216" t="s">
        <v>338</v>
      </c>
    </row>
    <row r="194" spans="1:13" ht="54" x14ac:dyDescent="0.35">
      <c r="A194" s="216">
        <v>19</v>
      </c>
      <c r="B194" s="44" t="s">
        <v>439</v>
      </c>
      <c r="C194" s="216" t="s">
        <v>138</v>
      </c>
      <c r="D194" s="45">
        <v>0.3</v>
      </c>
      <c r="E194" s="45">
        <v>0.3</v>
      </c>
      <c r="F194" s="45">
        <v>0.3</v>
      </c>
      <c r="G194" s="216"/>
      <c r="H194" s="216" t="s">
        <v>48</v>
      </c>
      <c r="I194" s="216" t="s">
        <v>252</v>
      </c>
      <c r="J194" s="216">
        <v>11</v>
      </c>
      <c r="K194" s="216">
        <v>967</v>
      </c>
      <c r="L194" s="216" t="s">
        <v>1157</v>
      </c>
      <c r="M194" s="216" t="s">
        <v>438</v>
      </c>
    </row>
    <row r="195" spans="1:13" x14ac:dyDescent="0.35">
      <c r="A195" s="263">
        <v>0</v>
      </c>
      <c r="B195" s="264" t="s">
        <v>550</v>
      </c>
      <c r="C195" s="265">
        <f>A227</f>
        <v>32</v>
      </c>
      <c r="D195" s="280">
        <f>SUM(D196:D227)</f>
        <v>79.569999999999993</v>
      </c>
      <c r="E195" s="280">
        <f t="shared" ref="E195:F195" si="18">SUM(E196:E227)</f>
        <v>79.569999999999993</v>
      </c>
      <c r="F195" s="280">
        <f t="shared" si="18"/>
        <v>79.569999999999993</v>
      </c>
      <c r="G195" s="266"/>
      <c r="H195" s="266"/>
      <c r="I195" s="266"/>
      <c r="J195" s="266"/>
      <c r="K195" s="266"/>
      <c r="L195" s="266"/>
      <c r="M195" s="48">
        <v>32</v>
      </c>
    </row>
    <row r="196" spans="1:13" s="136" customFormat="1" ht="108" x14ac:dyDescent="0.3">
      <c r="A196" s="216">
        <v>1</v>
      </c>
      <c r="B196" s="135" t="s">
        <v>1255</v>
      </c>
      <c r="C196" s="216" t="s">
        <v>144</v>
      </c>
      <c r="D196" s="216">
        <v>7.67</v>
      </c>
      <c r="E196" s="216">
        <v>7.67</v>
      </c>
      <c r="F196" s="216">
        <v>7.67</v>
      </c>
      <c r="G196" s="216"/>
      <c r="H196" s="216" t="s">
        <v>1080</v>
      </c>
      <c r="I196" s="216" t="s">
        <v>252</v>
      </c>
      <c r="J196" s="363" t="s">
        <v>1081</v>
      </c>
      <c r="K196" s="363"/>
      <c r="L196" s="135" t="s">
        <v>1158</v>
      </c>
      <c r="M196" s="216" t="s">
        <v>338</v>
      </c>
    </row>
    <row r="197" spans="1:13" s="136" customFormat="1" ht="252" customHeight="1" x14ac:dyDescent="0.3">
      <c r="A197" s="216">
        <v>2</v>
      </c>
      <c r="B197" s="135" t="s">
        <v>1303</v>
      </c>
      <c r="C197" s="216" t="s">
        <v>144</v>
      </c>
      <c r="D197" s="216">
        <v>7</v>
      </c>
      <c r="E197" s="216">
        <v>7</v>
      </c>
      <c r="F197" s="216">
        <v>7</v>
      </c>
      <c r="G197" s="216"/>
      <c r="H197" s="216" t="s">
        <v>45</v>
      </c>
      <c r="I197" s="216" t="s">
        <v>551</v>
      </c>
      <c r="J197" s="363" t="s">
        <v>1087</v>
      </c>
      <c r="K197" s="363"/>
      <c r="L197" s="135" t="s">
        <v>552</v>
      </c>
      <c r="M197" s="216" t="s">
        <v>338</v>
      </c>
    </row>
    <row r="198" spans="1:13" s="136" customFormat="1" ht="108" x14ac:dyDescent="0.3">
      <c r="A198" s="216">
        <v>3</v>
      </c>
      <c r="B198" s="135" t="s">
        <v>1258</v>
      </c>
      <c r="C198" s="216" t="s">
        <v>144</v>
      </c>
      <c r="D198" s="216">
        <v>7.56</v>
      </c>
      <c r="E198" s="216">
        <v>7.56</v>
      </c>
      <c r="F198" s="216">
        <v>7.56</v>
      </c>
      <c r="G198" s="216"/>
      <c r="H198" s="216" t="s">
        <v>1078</v>
      </c>
      <c r="I198" s="216" t="s">
        <v>277</v>
      </c>
      <c r="J198" s="363" t="s">
        <v>1079</v>
      </c>
      <c r="K198" s="363"/>
      <c r="L198" s="135" t="s">
        <v>1158</v>
      </c>
      <c r="M198" s="216" t="s">
        <v>338</v>
      </c>
    </row>
    <row r="199" spans="1:13" s="136" customFormat="1" ht="216" customHeight="1" x14ac:dyDescent="0.3">
      <c r="A199" s="216">
        <v>4</v>
      </c>
      <c r="B199" s="135" t="s">
        <v>1304</v>
      </c>
      <c r="C199" s="216" t="s">
        <v>144</v>
      </c>
      <c r="D199" s="216">
        <v>4.5</v>
      </c>
      <c r="E199" s="216">
        <v>4.5</v>
      </c>
      <c r="F199" s="216">
        <v>4.5</v>
      </c>
      <c r="G199" s="216"/>
      <c r="H199" s="216" t="s">
        <v>45</v>
      </c>
      <c r="I199" s="216" t="s">
        <v>273</v>
      </c>
      <c r="J199" s="363" t="s">
        <v>1087</v>
      </c>
      <c r="K199" s="363"/>
      <c r="L199" s="135" t="s">
        <v>1159</v>
      </c>
      <c r="M199" s="216" t="s">
        <v>338</v>
      </c>
    </row>
    <row r="200" spans="1:13" s="136" customFormat="1" ht="90" x14ac:dyDescent="0.3">
      <c r="A200" s="216">
        <v>5</v>
      </c>
      <c r="B200" s="135" t="s">
        <v>1305</v>
      </c>
      <c r="C200" s="216" t="s">
        <v>144</v>
      </c>
      <c r="D200" s="216">
        <v>4.53</v>
      </c>
      <c r="E200" s="216">
        <v>4.53</v>
      </c>
      <c r="F200" s="216">
        <v>4.53</v>
      </c>
      <c r="G200" s="216"/>
      <c r="H200" s="216" t="s">
        <v>48</v>
      </c>
      <c r="I200" s="216" t="s">
        <v>259</v>
      </c>
      <c r="J200" s="363" t="s">
        <v>1086</v>
      </c>
      <c r="K200" s="363"/>
      <c r="L200" s="135" t="s">
        <v>1160</v>
      </c>
      <c r="M200" s="216" t="s">
        <v>338</v>
      </c>
    </row>
    <row r="201" spans="1:13" s="136" customFormat="1" ht="90" x14ac:dyDescent="0.3">
      <c r="A201" s="216">
        <v>6</v>
      </c>
      <c r="B201" s="135" t="s">
        <v>1306</v>
      </c>
      <c r="C201" s="216" t="s">
        <v>144</v>
      </c>
      <c r="D201" s="216">
        <v>3.36</v>
      </c>
      <c r="E201" s="216">
        <v>3.36</v>
      </c>
      <c r="F201" s="216">
        <v>3.36</v>
      </c>
      <c r="G201" s="216"/>
      <c r="H201" s="216" t="s">
        <v>1084</v>
      </c>
      <c r="I201" s="216" t="s">
        <v>259</v>
      </c>
      <c r="J201" s="363" t="s">
        <v>1085</v>
      </c>
      <c r="K201" s="363"/>
      <c r="L201" s="135" t="s">
        <v>1160</v>
      </c>
      <c r="M201" s="216" t="s">
        <v>338</v>
      </c>
    </row>
    <row r="202" spans="1:13" s="136" customFormat="1" ht="108" x14ac:dyDescent="0.3">
      <c r="A202" s="216">
        <v>7</v>
      </c>
      <c r="B202" s="135" t="s">
        <v>1256</v>
      </c>
      <c r="C202" s="216" t="s">
        <v>144</v>
      </c>
      <c r="D202" s="216">
        <v>3</v>
      </c>
      <c r="E202" s="216">
        <v>3</v>
      </c>
      <c r="F202" s="216">
        <v>3</v>
      </c>
      <c r="G202" s="216"/>
      <c r="H202" s="216" t="s">
        <v>1082</v>
      </c>
      <c r="I202" s="216" t="s">
        <v>424</v>
      </c>
      <c r="J202" s="363" t="s">
        <v>1083</v>
      </c>
      <c r="K202" s="363"/>
      <c r="L202" s="135" t="s">
        <v>1158</v>
      </c>
      <c r="M202" s="216" t="s">
        <v>338</v>
      </c>
    </row>
    <row r="203" spans="1:13" s="136" customFormat="1" ht="108" x14ac:dyDescent="0.3">
      <c r="A203" s="216">
        <v>8</v>
      </c>
      <c r="B203" s="135" t="s">
        <v>1257</v>
      </c>
      <c r="C203" s="216" t="s">
        <v>144</v>
      </c>
      <c r="D203" s="216">
        <v>3</v>
      </c>
      <c r="E203" s="216">
        <v>3</v>
      </c>
      <c r="F203" s="216">
        <v>3</v>
      </c>
      <c r="G203" s="216"/>
      <c r="H203" s="216" t="s">
        <v>1082</v>
      </c>
      <c r="I203" s="216" t="s">
        <v>424</v>
      </c>
      <c r="J203" s="363" t="s">
        <v>1083</v>
      </c>
      <c r="K203" s="363"/>
      <c r="L203" s="135" t="s">
        <v>1158</v>
      </c>
      <c r="M203" s="216" t="s">
        <v>338</v>
      </c>
    </row>
    <row r="204" spans="1:13" ht="54" x14ac:dyDescent="0.35">
      <c r="A204" s="216">
        <v>9</v>
      </c>
      <c r="B204" s="46" t="s">
        <v>372</v>
      </c>
      <c r="C204" s="216" t="s">
        <v>144</v>
      </c>
      <c r="D204" s="45">
        <v>0.46</v>
      </c>
      <c r="E204" s="45">
        <v>0.46</v>
      </c>
      <c r="F204" s="45">
        <v>0.46</v>
      </c>
      <c r="G204" s="216"/>
      <c r="H204" s="216" t="s">
        <v>48</v>
      </c>
      <c r="I204" s="216" t="s">
        <v>283</v>
      </c>
      <c r="J204" s="216" t="s">
        <v>308</v>
      </c>
      <c r="K204" s="216" t="s">
        <v>1018</v>
      </c>
      <c r="L204" s="216" t="s">
        <v>1119</v>
      </c>
      <c r="M204" s="216" t="s">
        <v>371</v>
      </c>
    </row>
    <row r="205" spans="1:13" ht="54" x14ac:dyDescent="0.35">
      <c r="A205" s="216">
        <v>10</v>
      </c>
      <c r="B205" s="46" t="s">
        <v>373</v>
      </c>
      <c r="C205" s="216" t="s">
        <v>144</v>
      </c>
      <c r="D205" s="45">
        <v>0.12</v>
      </c>
      <c r="E205" s="45">
        <v>0.12</v>
      </c>
      <c r="F205" s="45">
        <v>0.12</v>
      </c>
      <c r="G205" s="216"/>
      <c r="H205" s="216" t="s">
        <v>48</v>
      </c>
      <c r="I205" s="216" t="s">
        <v>283</v>
      </c>
      <c r="J205" s="216">
        <v>3</v>
      </c>
      <c r="K205" s="216" t="s">
        <v>1019</v>
      </c>
      <c r="L205" s="216" t="s">
        <v>1119</v>
      </c>
      <c r="M205" s="216" t="s">
        <v>371</v>
      </c>
    </row>
    <row r="206" spans="1:13" ht="54" x14ac:dyDescent="0.35">
      <c r="A206" s="216">
        <v>11</v>
      </c>
      <c r="B206" s="46" t="s">
        <v>374</v>
      </c>
      <c r="C206" s="216" t="s">
        <v>144</v>
      </c>
      <c r="D206" s="45">
        <v>0.06</v>
      </c>
      <c r="E206" s="45">
        <v>0.06</v>
      </c>
      <c r="F206" s="45">
        <v>0.06</v>
      </c>
      <c r="G206" s="216"/>
      <c r="H206" s="216" t="s">
        <v>48</v>
      </c>
      <c r="I206" s="216" t="s">
        <v>283</v>
      </c>
      <c r="J206" s="216">
        <v>4</v>
      </c>
      <c r="K206" s="216">
        <v>846</v>
      </c>
      <c r="L206" s="216" t="s">
        <v>1120</v>
      </c>
      <c r="M206" s="216" t="s">
        <v>371</v>
      </c>
    </row>
    <row r="207" spans="1:13" ht="54" x14ac:dyDescent="0.35">
      <c r="A207" s="216">
        <v>12</v>
      </c>
      <c r="B207" s="46" t="s">
        <v>375</v>
      </c>
      <c r="C207" s="216" t="s">
        <v>144</v>
      </c>
      <c r="D207" s="45">
        <v>0.04</v>
      </c>
      <c r="E207" s="45">
        <v>0.04</v>
      </c>
      <c r="F207" s="45">
        <v>0.04</v>
      </c>
      <c r="G207" s="216"/>
      <c r="H207" s="216" t="s">
        <v>48</v>
      </c>
      <c r="I207" s="216" t="s">
        <v>283</v>
      </c>
      <c r="J207" s="216">
        <v>3</v>
      </c>
      <c r="K207" s="216" t="s">
        <v>1020</v>
      </c>
      <c r="L207" s="216" t="s">
        <v>1119</v>
      </c>
      <c r="M207" s="216" t="s">
        <v>371</v>
      </c>
    </row>
    <row r="208" spans="1:13" ht="54" x14ac:dyDescent="0.35">
      <c r="A208" s="216">
        <v>13</v>
      </c>
      <c r="B208" s="46" t="s">
        <v>376</v>
      </c>
      <c r="C208" s="216" t="s">
        <v>144</v>
      </c>
      <c r="D208" s="45">
        <v>0.03</v>
      </c>
      <c r="E208" s="45">
        <v>0.03</v>
      </c>
      <c r="F208" s="45">
        <v>0.03</v>
      </c>
      <c r="G208" s="216"/>
      <c r="H208" s="216" t="s">
        <v>48</v>
      </c>
      <c r="I208" s="216" t="s">
        <v>283</v>
      </c>
      <c r="J208" s="216">
        <v>7</v>
      </c>
      <c r="K208" s="216">
        <v>305</v>
      </c>
      <c r="L208" s="216" t="s">
        <v>1120</v>
      </c>
      <c r="M208" s="216" t="s">
        <v>371</v>
      </c>
    </row>
    <row r="209" spans="1:13" ht="126" x14ac:dyDescent="0.35">
      <c r="A209" s="216">
        <v>14</v>
      </c>
      <c r="B209" s="46" t="s">
        <v>350</v>
      </c>
      <c r="C209" s="216" t="s">
        <v>144</v>
      </c>
      <c r="D209" s="45">
        <v>6.34</v>
      </c>
      <c r="E209" s="45">
        <v>6.34</v>
      </c>
      <c r="F209" s="45">
        <v>6.34</v>
      </c>
      <c r="G209" s="216"/>
      <c r="H209" s="216" t="s">
        <v>1088</v>
      </c>
      <c r="I209" s="216" t="s">
        <v>248</v>
      </c>
      <c r="J209" s="216">
        <v>17</v>
      </c>
      <c r="K209" s="216" t="s">
        <v>918</v>
      </c>
      <c r="L209" s="216" t="s">
        <v>1161</v>
      </c>
      <c r="M209" s="216" t="s">
        <v>338</v>
      </c>
    </row>
    <row r="210" spans="1:13" ht="54" x14ac:dyDescent="0.35">
      <c r="A210" s="216">
        <v>15</v>
      </c>
      <c r="B210" s="46" t="s">
        <v>351</v>
      </c>
      <c r="C210" s="216" t="s">
        <v>144</v>
      </c>
      <c r="D210" s="45">
        <v>4.9000000000000004</v>
      </c>
      <c r="E210" s="45">
        <v>4.9000000000000004</v>
      </c>
      <c r="F210" s="45">
        <v>4.9000000000000004</v>
      </c>
      <c r="G210" s="216"/>
      <c r="H210" s="216" t="s">
        <v>1032</v>
      </c>
      <c r="I210" s="216" t="s">
        <v>277</v>
      </c>
      <c r="J210" s="216" t="s">
        <v>937</v>
      </c>
      <c r="K210" s="216" t="s">
        <v>1033</v>
      </c>
      <c r="L210" s="216" t="s">
        <v>1162</v>
      </c>
      <c r="M210" s="216" t="s">
        <v>338</v>
      </c>
    </row>
    <row r="211" spans="1:13" ht="90" x14ac:dyDescent="0.35">
      <c r="A211" s="216">
        <v>16</v>
      </c>
      <c r="B211" s="46" t="s">
        <v>352</v>
      </c>
      <c r="C211" s="216" t="s">
        <v>144</v>
      </c>
      <c r="D211" s="45">
        <v>2.6</v>
      </c>
      <c r="E211" s="45">
        <v>2.6</v>
      </c>
      <c r="F211" s="45">
        <v>2.6</v>
      </c>
      <c r="G211" s="216"/>
      <c r="H211" s="216" t="s">
        <v>569</v>
      </c>
      <c r="I211" s="216" t="s">
        <v>252</v>
      </c>
      <c r="J211" s="216">
        <v>11</v>
      </c>
      <c r="K211" s="216" t="s">
        <v>1028</v>
      </c>
      <c r="L211" s="216" t="s">
        <v>1163</v>
      </c>
      <c r="M211" s="216" t="s">
        <v>338</v>
      </c>
    </row>
    <row r="212" spans="1:13" ht="36" x14ac:dyDescent="0.35">
      <c r="A212" s="216">
        <v>17</v>
      </c>
      <c r="B212" s="44" t="s">
        <v>380</v>
      </c>
      <c r="C212" s="216" t="s">
        <v>144</v>
      </c>
      <c r="D212" s="45">
        <v>1</v>
      </c>
      <c r="E212" s="45">
        <v>1</v>
      </c>
      <c r="F212" s="45">
        <v>1</v>
      </c>
      <c r="G212" s="216"/>
      <c r="H212" s="216" t="s">
        <v>48</v>
      </c>
      <c r="I212" s="216" t="s">
        <v>277</v>
      </c>
      <c r="J212" s="216">
        <v>10</v>
      </c>
      <c r="K212" s="216" t="s">
        <v>1029</v>
      </c>
      <c r="L212" s="216" t="s">
        <v>358</v>
      </c>
      <c r="M212" s="216" t="s">
        <v>378</v>
      </c>
    </row>
    <row r="213" spans="1:13" ht="36" x14ac:dyDescent="0.35">
      <c r="A213" s="216">
        <v>18</v>
      </c>
      <c r="B213" s="44" t="s">
        <v>381</v>
      </c>
      <c r="C213" s="216" t="s">
        <v>144</v>
      </c>
      <c r="D213" s="45">
        <v>0.5</v>
      </c>
      <c r="E213" s="45">
        <v>0.5</v>
      </c>
      <c r="F213" s="45">
        <v>0.5</v>
      </c>
      <c r="G213" s="216"/>
      <c r="H213" s="216" t="s">
        <v>1030</v>
      </c>
      <c r="I213" s="216" t="s">
        <v>277</v>
      </c>
      <c r="J213" s="216">
        <v>20</v>
      </c>
      <c r="K213" s="216" t="s">
        <v>1031</v>
      </c>
      <c r="L213" s="216" t="s">
        <v>358</v>
      </c>
      <c r="M213" s="216" t="s">
        <v>378</v>
      </c>
    </row>
    <row r="214" spans="1:13" ht="90" x14ac:dyDescent="0.35">
      <c r="A214" s="216">
        <v>19</v>
      </c>
      <c r="B214" s="44" t="s">
        <v>382</v>
      </c>
      <c r="C214" s="216" t="s">
        <v>144</v>
      </c>
      <c r="D214" s="45">
        <v>0.28000000000000003</v>
      </c>
      <c r="E214" s="45">
        <v>0.28000000000000003</v>
      </c>
      <c r="F214" s="45">
        <v>0.28000000000000003</v>
      </c>
      <c r="G214" s="216"/>
      <c r="H214" s="216" t="s">
        <v>170</v>
      </c>
      <c r="I214" s="216" t="s">
        <v>277</v>
      </c>
      <c r="J214" s="216">
        <v>13</v>
      </c>
      <c r="K214" s="216">
        <v>147.17099999999999</v>
      </c>
      <c r="L214" s="216" t="s">
        <v>1164</v>
      </c>
      <c r="M214" s="216" t="s">
        <v>378</v>
      </c>
    </row>
    <row r="215" spans="1:13" s="136" customFormat="1" ht="54" x14ac:dyDescent="0.3">
      <c r="A215" s="216">
        <v>20</v>
      </c>
      <c r="B215" s="46" t="s">
        <v>553</v>
      </c>
      <c r="C215" s="216" t="s">
        <v>144</v>
      </c>
      <c r="D215" s="215">
        <v>0.33</v>
      </c>
      <c r="E215" s="215">
        <v>0.33</v>
      </c>
      <c r="F215" s="215">
        <v>0.33</v>
      </c>
      <c r="G215" s="216"/>
      <c r="H215" s="216"/>
      <c r="I215" s="216" t="s">
        <v>273</v>
      </c>
      <c r="J215" s="216"/>
      <c r="K215" s="216"/>
      <c r="L215" s="216" t="s">
        <v>1121</v>
      </c>
      <c r="M215" s="216" t="s">
        <v>388</v>
      </c>
    </row>
    <row r="216" spans="1:13" ht="54" x14ac:dyDescent="0.35">
      <c r="A216" s="216">
        <v>21</v>
      </c>
      <c r="B216" s="46" t="s">
        <v>389</v>
      </c>
      <c r="C216" s="216" t="s">
        <v>144</v>
      </c>
      <c r="D216" s="45">
        <v>0.03</v>
      </c>
      <c r="E216" s="45">
        <v>0.03</v>
      </c>
      <c r="F216" s="45">
        <v>0.03</v>
      </c>
      <c r="G216" s="216"/>
      <c r="H216" s="216"/>
      <c r="I216" s="216" t="s">
        <v>273</v>
      </c>
      <c r="J216" s="216"/>
      <c r="K216" s="216"/>
      <c r="L216" s="216" t="s">
        <v>390</v>
      </c>
      <c r="M216" s="216" t="s">
        <v>388</v>
      </c>
    </row>
    <row r="217" spans="1:13" ht="72" x14ac:dyDescent="0.35">
      <c r="A217" s="216">
        <v>22</v>
      </c>
      <c r="B217" s="46" t="s">
        <v>420</v>
      </c>
      <c r="C217" s="216" t="s">
        <v>144</v>
      </c>
      <c r="D217" s="45">
        <v>2.5</v>
      </c>
      <c r="E217" s="45">
        <v>2.5</v>
      </c>
      <c r="F217" s="45">
        <v>2.5</v>
      </c>
      <c r="G217" s="216"/>
      <c r="H217" s="216" t="s">
        <v>1024</v>
      </c>
      <c r="I217" s="216" t="s">
        <v>248</v>
      </c>
      <c r="J217" s="216" t="s">
        <v>1025</v>
      </c>
      <c r="K217" s="216" t="s">
        <v>918</v>
      </c>
      <c r="L217" s="216" t="s">
        <v>1165</v>
      </c>
      <c r="M217" s="216" t="s">
        <v>419</v>
      </c>
    </row>
    <row r="218" spans="1:13" ht="72" x14ac:dyDescent="0.35">
      <c r="A218" s="216">
        <v>23</v>
      </c>
      <c r="B218" s="46" t="s">
        <v>1253</v>
      </c>
      <c r="C218" s="216" t="s">
        <v>144</v>
      </c>
      <c r="D218" s="45">
        <v>1.51</v>
      </c>
      <c r="E218" s="45">
        <v>1.51</v>
      </c>
      <c r="F218" s="45">
        <v>1.51</v>
      </c>
      <c r="G218" s="216"/>
      <c r="H218" s="216" t="s">
        <v>54</v>
      </c>
      <c r="I218" s="216" t="s">
        <v>248</v>
      </c>
      <c r="J218" s="216" t="s">
        <v>1023</v>
      </c>
      <c r="K218" s="216" t="s">
        <v>918</v>
      </c>
      <c r="L218" s="216" t="s">
        <v>1166</v>
      </c>
      <c r="M218" s="216" t="s">
        <v>419</v>
      </c>
    </row>
    <row r="219" spans="1:13" ht="72" x14ac:dyDescent="0.35">
      <c r="A219" s="216">
        <v>24</v>
      </c>
      <c r="B219" s="46" t="s">
        <v>421</v>
      </c>
      <c r="C219" s="216" t="s">
        <v>144</v>
      </c>
      <c r="D219" s="45">
        <v>0.36</v>
      </c>
      <c r="E219" s="45">
        <v>0.36</v>
      </c>
      <c r="F219" s="45">
        <v>0.36</v>
      </c>
      <c r="G219" s="216"/>
      <c r="H219" s="216" t="s">
        <v>60</v>
      </c>
      <c r="I219" s="216" t="s">
        <v>248</v>
      </c>
      <c r="J219" s="216">
        <v>3</v>
      </c>
      <c r="K219" s="216" t="s">
        <v>918</v>
      </c>
      <c r="L219" s="216" t="s">
        <v>1122</v>
      </c>
      <c r="M219" s="216" t="s">
        <v>419</v>
      </c>
    </row>
    <row r="220" spans="1:13" s="136" customFormat="1" ht="126" x14ac:dyDescent="0.3">
      <c r="A220" s="216">
        <v>25</v>
      </c>
      <c r="B220" s="46" t="s">
        <v>554</v>
      </c>
      <c r="C220" s="216" t="s">
        <v>144</v>
      </c>
      <c r="D220" s="215">
        <v>4</v>
      </c>
      <c r="E220" s="215">
        <v>4</v>
      </c>
      <c r="F220" s="215">
        <v>4</v>
      </c>
      <c r="G220" s="216"/>
      <c r="H220" s="216"/>
      <c r="I220" s="216" t="s">
        <v>269</v>
      </c>
      <c r="J220" s="216"/>
      <c r="K220" s="216"/>
      <c r="L220" s="216" t="s">
        <v>555</v>
      </c>
      <c r="M220" s="216" t="s">
        <v>431</v>
      </c>
    </row>
    <row r="221" spans="1:13" ht="54" x14ac:dyDescent="0.35">
      <c r="A221" s="216">
        <v>26</v>
      </c>
      <c r="B221" s="44" t="s">
        <v>442</v>
      </c>
      <c r="C221" s="216" t="s">
        <v>144</v>
      </c>
      <c r="D221" s="45">
        <v>0.74</v>
      </c>
      <c r="E221" s="45">
        <v>0.74</v>
      </c>
      <c r="F221" s="45">
        <v>0.74</v>
      </c>
      <c r="G221" s="216"/>
      <c r="H221" s="216" t="s">
        <v>997</v>
      </c>
      <c r="I221" s="216" t="s">
        <v>259</v>
      </c>
      <c r="J221" s="216">
        <v>15</v>
      </c>
      <c r="K221" s="216" t="s">
        <v>918</v>
      </c>
      <c r="L221" s="216" t="s">
        <v>1123</v>
      </c>
      <c r="M221" s="216" t="s">
        <v>441</v>
      </c>
    </row>
    <row r="222" spans="1:13" s="136" customFormat="1" ht="126" x14ac:dyDescent="0.3">
      <c r="A222" s="216">
        <v>27</v>
      </c>
      <c r="B222" s="44" t="s">
        <v>1259</v>
      </c>
      <c r="C222" s="216" t="s">
        <v>144</v>
      </c>
      <c r="D222" s="45">
        <v>5.0999999999999996</v>
      </c>
      <c r="E222" s="45">
        <v>5.0999999999999996</v>
      </c>
      <c r="F222" s="45">
        <v>5.0999999999999996</v>
      </c>
      <c r="G222" s="216"/>
      <c r="H222" s="216" t="s">
        <v>43</v>
      </c>
      <c r="I222" s="216" t="s">
        <v>275</v>
      </c>
      <c r="J222" s="216">
        <v>9</v>
      </c>
      <c r="K222" s="216" t="s">
        <v>918</v>
      </c>
      <c r="L222" s="216" t="s">
        <v>555</v>
      </c>
      <c r="M222" s="216" t="s">
        <v>446</v>
      </c>
    </row>
    <row r="223" spans="1:13" ht="108" x14ac:dyDescent="0.35">
      <c r="A223" s="216">
        <v>28</v>
      </c>
      <c r="B223" s="46" t="s">
        <v>447</v>
      </c>
      <c r="C223" s="216" t="s">
        <v>144</v>
      </c>
      <c r="D223" s="45">
        <v>1.7</v>
      </c>
      <c r="E223" s="45">
        <v>1.7</v>
      </c>
      <c r="F223" s="45">
        <v>1.7</v>
      </c>
      <c r="G223" s="216"/>
      <c r="H223" s="216" t="s">
        <v>43</v>
      </c>
      <c r="I223" s="216" t="s">
        <v>275</v>
      </c>
      <c r="J223" s="216">
        <v>9</v>
      </c>
      <c r="K223" s="216" t="s">
        <v>918</v>
      </c>
      <c r="L223" s="216" t="s">
        <v>1138</v>
      </c>
      <c r="M223" s="216" t="s">
        <v>446</v>
      </c>
    </row>
    <row r="224" spans="1:13" ht="54" x14ac:dyDescent="0.35">
      <c r="A224" s="216">
        <v>29</v>
      </c>
      <c r="B224" s="44" t="s">
        <v>452</v>
      </c>
      <c r="C224" s="216" t="s">
        <v>144</v>
      </c>
      <c r="D224" s="45">
        <v>0.3</v>
      </c>
      <c r="E224" s="45">
        <v>0.3</v>
      </c>
      <c r="F224" s="45">
        <v>0.3</v>
      </c>
      <c r="G224" s="216"/>
      <c r="H224" s="216" t="s">
        <v>144</v>
      </c>
      <c r="I224" s="216" t="s">
        <v>271</v>
      </c>
      <c r="J224" s="216" t="s">
        <v>1022</v>
      </c>
      <c r="K224" s="216" t="s">
        <v>920</v>
      </c>
      <c r="L224" s="216" t="s">
        <v>308</v>
      </c>
      <c r="M224" s="216" t="s">
        <v>451</v>
      </c>
    </row>
    <row r="225" spans="1:13" ht="90" x14ac:dyDescent="0.35">
      <c r="A225" s="216">
        <v>30</v>
      </c>
      <c r="B225" s="44" t="s">
        <v>455</v>
      </c>
      <c r="C225" s="216" t="s">
        <v>144</v>
      </c>
      <c r="D225" s="45">
        <v>2.5</v>
      </c>
      <c r="E225" s="45">
        <v>2.5</v>
      </c>
      <c r="F225" s="45">
        <v>2.5</v>
      </c>
      <c r="G225" s="216"/>
      <c r="H225" s="216" t="s">
        <v>1034</v>
      </c>
      <c r="I225" s="216" t="s">
        <v>278</v>
      </c>
      <c r="J225" s="216" t="s">
        <v>919</v>
      </c>
      <c r="K225" s="216" t="s">
        <v>1035</v>
      </c>
      <c r="L225" s="216" t="s">
        <v>1167</v>
      </c>
      <c r="M225" s="216" t="s">
        <v>456</v>
      </c>
    </row>
    <row r="226" spans="1:13" s="136" customFormat="1" ht="54" x14ac:dyDescent="0.3">
      <c r="A226" s="216">
        <v>31</v>
      </c>
      <c r="B226" s="44" t="s">
        <v>556</v>
      </c>
      <c r="C226" s="216" t="s">
        <v>144</v>
      </c>
      <c r="D226" s="45">
        <v>0.05</v>
      </c>
      <c r="E226" s="45">
        <v>0.05</v>
      </c>
      <c r="F226" s="45">
        <v>0.05</v>
      </c>
      <c r="G226" s="216"/>
      <c r="H226" s="216" t="s">
        <v>110</v>
      </c>
      <c r="I226" s="216" t="s">
        <v>278</v>
      </c>
      <c r="J226" s="216"/>
      <c r="K226" s="216"/>
      <c r="L226" s="216"/>
      <c r="M226" s="216" t="s">
        <v>456</v>
      </c>
    </row>
    <row r="227" spans="1:13" ht="72" x14ac:dyDescent="0.35">
      <c r="A227" s="216">
        <v>32</v>
      </c>
      <c r="B227" s="44" t="s">
        <v>461</v>
      </c>
      <c r="C227" s="216" t="s">
        <v>144</v>
      </c>
      <c r="D227" s="45">
        <v>3.5</v>
      </c>
      <c r="E227" s="45">
        <v>3.5</v>
      </c>
      <c r="F227" s="45">
        <v>3.5</v>
      </c>
      <c r="G227" s="216"/>
      <c r="H227" s="216" t="s">
        <v>60</v>
      </c>
      <c r="I227" s="216" t="s">
        <v>267</v>
      </c>
      <c r="J227" s="216" t="s">
        <v>1026</v>
      </c>
      <c r="K227" s="216" t="s">
        <v>1027</v>
      </c>
      <c r="L227" s="216" t="s">
        <v>1168</v>
      </c>
      <c r="M227" s="216" t="s">
        <v>460</v>
      </c>
    </row>
    <row r="228" spans="1:13" x14ac:dyDescent="0.35">
      <c r="A228" s="263">
        <v>0</v>
      </c>
      <c r="B228" s="264" t="s">
        <v>557</v>
      </c>
      <c r="C228" s="265">
        <f>A233</f>
        <v>5</v>
      </c>
      <c r="D228" s="280">
        <f>SUM(D229:D233)</f>
        <v>20.66</v>
      </c>
      <c r="E228" s="280">
        <f t="shared" ref="E228:F228" si="19">SUM(E229:E233)</f>
        <v>20.66</v>
      </c>
      <c r="F228" s="280">
        <f t="shared" si="19"/>
        <v>20.66</v>
      </c>
      <c r="G228" s="266"/>
      <c r="H228" s="266"/>
      <c r="I228" s="266"/>
      <c r="J228" s="266"/>
      <c r="K228" s="266"/>
      <c r="L228" s="266"/>
      <c r="M228" s="48">
        <v>6</v>
      </c>
    </row>
    <row r="229" spans="1:13" ht="54" x14ac:dyDescent="0.35">
      <c r="A229" s="216">
        <v>1</v>
      </c>
      <c r="B229" s="46" t="s">
        <v>348</v>
      </c>
      <c r="C229" s="216" t="s">
        <v>147</v>
      </c>
      <c r="D229" s="45">
        <v>1.8</v>
      </c>
      <c r="E229" s="45">
        <v>1.8</v>
      </c>
      <c r="F229" s="45">
        <v>1.8</v>
      </c>
      <c r="G229" s="216"/>
      <c r="H229" s="216" t="s">
        <v>568</v>
      </c>
      <c r="I229" s="216" t="s">
        <v>5</v>
      </c>
      <c r="J229" s="216" t="s">
        <v>937</v>
      </c>
      <c r="K229" s="216" t="s">
        <v>1042</v>
      </c>
      <c r="L229" s="216" t="s">
        <v>349</v>
      </c>
      <c r="M229" s="216" t="s">
        <v>338</v>
      </c>
    </row>
    <row r="230" spans="1:13" ht="162" x14ac:dyDescent="0.35">
      <c r="A230" s="216">
        <v>2</v>
      </c>
      <c r="B230" s="44" t="s">
        <v>1271</v>
      </c>
      <c r="C230" s="216" t="s">
        <v>147</v>
      </c>
      <c r="D230" s="45">
        <v>11.5</v>
      </c>
      <c r="E230" s="45">
        <v>11.5</v>
      </c>
      <c r="F230" s="45">
        <v>11.5</v>
      </c>
      <c r="G230" s="216"/>
      <c r="H230" s="216" t="s">
        <v>1036</v>
      </c>
      <c r="I230" s="216" t="s">
        <v>5</v>
      </c>
      <c r="J230" s="216" t="s">
        <v>937</v>
      </c>
      <c r="K230" s="216" t="s">
        <v>1037</v>
      </c>
      <c r="L230" s="216" t="s">
        <v>1124</v>
      </c>
      <c r="M230" s="216" t="s">
        <v>471</v>
      </c>
    </row>
    <row r="231" spans="1:13" ht="108" x14ac:dyDescent="0.35">
      <c r="A231" s="216">
        <v>3</v>
      </c>
      <c r="B231" s="44" t="s">
        <v>357</v>
      </c>
      <c r="C231" s="216" t="s">
        <v>147</v>
      </c>
      <c r="D231" s="45">
        <v>6.06</v>
      </c>
      <c r="E231" s="45">
        <v>6.06</v>
      </c>
      <c r="F231" s="45">
        <v>6.06</v>
      </c>
      <c r="G231" s="216"/>
      <c r="H231" s="216" t="s">
        <v>1038</v>
      </c>
      <c r="I231" s="216" t="s">
        <v>5</v>
      </c>
      <c r="J231" s="216" t="s">
        <v>937</v>
      </c>
      <c r="K231" s="216" t="s">
        <v>1039</v>
      </c>
      <c r="L231" s="216" t="s">
        <v>1169</v>
      </c>
      <c r="M231" s="216" t="s">
        <v>355</v>
      </c>
    </row>
    <row r="232" spans="1:13" ht="54" x14ac:dyDescent="0.35">
      <c r="A232" s="216">
        <v>4</v>
      </c>
      <c r="B232" s="46" t="s">
        <v>365</v>
      </c>
      <c r="C232" s="216" t="s">
        <v>147</v>
      </c>
      <c r="D232" s="45">
        <v>1</v>
      </c>
      <c r="E232" s="45">
        <v>1</v>
      </c>
      <c r="F232" s="45">
        <v>1</v>
      </c>
      <c r="G232" s="216"/>
      <c r="H232" s="216" t="s">
        <v>1038</v>
      </c>
      <c r="I232" s="216" t="s">
        <v>5</v>
      </c>
      <c r="J232" s="216">
        <v>30</v>
      </c>
      <c r="K232" s="216" t="s">
        <v>1040</v>
      </c>
      <c r="L232" s="216" t="s">
        <v>1170</v>
      </c>
      <c r="M232" s="216" t="s">
        <v>366</v>
      </c>
    </row>
    <row r="233" spans="1:13" ht="54" x14ac:dyDescent="0.35">
      <c r="A233" s="216">
        <v>5</v>
      </c>
      <c r="B233" s="46" t="s">
        <v>367</v>
      </c>
      <c r="C233" s="216" t="s">
        <v>147</v>
      </c>
      <c r="D233" s="45">
        <v>0.3</v>
      </c>
      <c r="E233" s="45">
        <v>0.3</v>
      </c>
      <c r="F233" s="45">
        <v>0.3</v>
      </c>
      <c r="G233" s="216"/>
      <c r="H233" s="216" t="s">
        <v>48</v>
      </c>
      <c r="I233" s="216" t="s">
        <v>5</v>
      </c>
      <c r="J233" s="216">
        <v>3</v>
      </c>
      <c r="K233" s="216" t="s">
        <v>1041</v>
      </c>
      <c r="L233" s="216" t="s">
        <v>1125</v>
      </c>
      <c r="M233" s="216" t="s">
        <v>366</v>
      </c>
    </row>
    <row r="234" spans="1:13" ht="36" x14ac:dyDescent="0.35">
      <c r="A234" s="263">
        <v>0</v>
      </c>
      <c r="B234" s="264" t="s">
        <v>149</v>
      </c>
      <c r="C234" s="265">
        <v>4</v>
      </c>
      <c r="D234" s="280">
        <f>SUM(D235:D251)</f>
        <v>193.83429999999998</v>
      </c>
      <c r="E234" s="280">
        <f t="shared" ref="E234:F234" si="20">SUM(E235:E251)</f>
        <v>193.83429999999998</v>
      </c>
      <c r="F234" s="280">
        <f t="shared" si="20"/>
        <v>193.83429999999998</v>
      </c>
      <c r="G234" s="266"/>
      <c r="H234" s="266"/>
      <c r="I234" s="266"/>
      <c r="J234" s="266"/>
      <c r="K234" s="266"/>
      <c r="L234" s="266"/>
      <c r="M234" s="48">
        <v>4</v>
      </c>
    </row>
    <row r="235" spans="1:13" ht="54" x14ac:dyDescent="0.35">
      <c r="A235" s="216">
        <v>1</v>
      </c>
      <c r="B235" s="46" t="s">
        <v>354</v>
      </c>
      <c r="C235" s="216" t="s">
        <v>150</v>
      </c>
      <c r="D235" s="45">
        <v>0.2</v>
      </c>
      <c r="E235" s="45">
        <v>0.2</v>
      </c>
      <c r="F235" s="45">
        <v>0.2</v>
      </c>
      <c r="G235" s="216"/>
      <c r="H235" s="216" t="s">
        <v>1043</v>
      </c>
      <c r="I235" s="216" t="s">
        <v>283</v>
      </c>
      <c r="J235" s="216">
        <v>4</v>
      </c>
      <c r="K235" s="216" t="s">
        <v>918</v>
      </c>
      <c r="L235" s="216" t="s">
        <v>1126</v>
      </c>
      <c r="M235" s="216" t="s">
        <v>338</v>
      </c>
    </row>
    <row r="236" spans="1:13" s="136" customFormat="1" ht="162" customHeight="1" x14ac:dyDescent="0.3">
      <c r="A236" s="216">
        <v>2</v>
      </c>
      <c r="B236" s="44" t="s">
        <v>558</v>
      </c>
      <c r="C236" s="216" t="s">
        <v>150</v>
      </c>
      <c r="D236" s="45">
        <v>0.33</v>
      </c>
      <c r="E236" s="45">
        <v>0.33</v>
      </c>
      <c r="F236" s="45">
        <v>0.33</v>
      </c>
      <c r="G236" s="216"/>
      <c r="H236" s="216" t="s">
        <v>1043</v>
      </c>
      <c r="I236" s="216" t="s">
        <v>5</v>
      </c>
      <c r="J236" s="216"/>
      <c r="K236" s="216" t="s">
        <v>918</v>
      </c>
      <c r="L236" s="216" t="s">
        <v>1139</v>
      </c>
      <c r="M236" s="216" t="s">
        <v>559</v>
      </c>
    </row>
    <row r="237" spans="1:13" ht="54" x14ac:dyDescent="0.35">
      <c r="A237" s="216">
        <v>3</v>
      </c>
      <c r="B237" s="44" t="s">
        <v>290</v>
      </c>
      <c r="C237" s="216" t="s">
        <v>150</v>
      </c>
      <c r="D237" s="45">
        <v>0.25</v>
      </c>
      <c r="E237" s="45">
        <v>0.25</v>
      </c>
      <c r="F237" s="45">
        <v>0.25</v>
      </c>
      <c r="G237" s="216"/>
      <c r="H237" s="216" t="s">
        <v>45</v>
      </c>
      <c r="I237" s="216" t="s">
        <v>5</v>
      </c>
      <c r="J237" s="216"/>
      <c r="K237" s="216" t="s">
        <v>918</v>
      </c>
      <c r="L237" s="216" t="s">
        <v>1127</v>
      </c>
      <c r="M237" s="216" t="s">
        <v>289</v>
      </c>
    </row>
    <row r="238" spans="1:13" ht="117.6" x14ac:dyDescent="0.35">
      <c r="A238" s="260" t="s">
        <v>233</v>
      </c>
      <c r="B238" s="261" t="s">
        <v>2857</v>
      </c>
      <c r="C238" s="216"/>
      <c r="D238" s="45"/>
      <c r="E238" s="45"/>
      <c r="F238" s="45"/>
      <c r="G238" s="216"/>
      <c r="H238" s="216"/>
      <c r="I238" s="52"/>
      <c r="J238" s="52"/>
      <c r="K238" s="52"/>
      <c r="L238" s="52"/>
      <c r="M238" s="52"/>
    </row>
    <row r="239" spans="1:13" ht="144" x14ac:dyDescent="0.35">
      <c r="A239" s="260">
        <v>1</v>
      </c>
      <c r="B239" s="44" t="s">
        <v>2858</v>
      </c>
      <c r="C239" s="215" t="s">
        <v>102</v>
      </c>
      <c r="D239" s="47">
        <v>30</v>
      </c>
      <c r="E239" s="47">
        <v>30</v>
      </c>
      <c r="F239" s="47">
        <v>30</v>
      </c>
      <c r="G239" s="216"/>
      <c r="H239" s="216" t="s">
        <v>977</v>
      </c>
      <c r="I239" s="216" t="s">
        <v>2859</v>
      </c>
      <c r="J239" s="216" t="s">
        <v>978</v>
      </c>
      <c r="K239" s="216" t="s">
        <v>920</v>
      </c>
      <c r="L239" s="216"/>
      <c r="M239" s="216" t="s">
        <v>296</v>
      </c>
    </row>
    <row r="240" spans="1:13" ht="108" x14ac:dyDescent="0.35">
      <c r="A240" s="260">
        <v>2</v>
      </c>
      <c r="B240" s="44" t="s">
        <v>2860</v>
      </c>
      <c r="C240" s="216" t="s">
        <v>102</v>
      </c>
      <c r="D240" s="134">
        <v>2.5</v>
      </c>
      <c r="E240" s="134">
        <v>2.5</v>
      </c>
      <c r="F240" s="134">
        <v>2.5</v>
      </c>
      <c r="G240" s="216"/>
      <c r="H240" s="216" t="s">
        <v>2861</v>
      </c>
      <c r="I240" s="216" t="s">
        <v>424</v>
      </c>
      <c r="J240" s="216" t="s">
        <v>976</v>
      </c>
      <c r="K240" s="216" t="s">
        <v>976</v>
      </c>
      <c r="L240" s="216"/>
      <c r="M240" s="216" t="s">
        <v>338</v>
      </c>
    </row>
    <row r="241" spans="1:13" ht="216" x14ac:dyDescent="0.35">
      <c r="A241" s="260">
        <v>3</v>
      </c>
      <c r="B241" s="44" t="s">
        <v>2862</v>
      </c>
      <c r="C241" s="216" t="s">
        <v>104</v>
      </c>
      <c r="D241" s="45">
        <v>72.64</v>
      </c>
      <c r="E241" s="45">
        <v>72.64</v>
      </c>
      <c r="F241" s="45">
        <v>72.64</v>
      </c>
      <c r="G241" s="216"/>
      <c r="H241" s="216" t="s">
        <v>2863</v>
      </c>
      <c r="I241" s="216" t="s">
        <v>263</v>
      </c>
      <c r="J241" s="216" t="s">
        <v>918</v>
      </c>
      <c r="K241" s="216" t="s">
        <v>918</v>
      </c>
      <c r="L241" s="216"/>
      <c r="M241" s="216" t="s">
        <v>296</v>
      </c>
    </row>
    <row r="242" spans="1:13" ht="72" x14ac:dyDescent="0.35">
      <c r="A242" s="260">
        <v>4</v>
      </c>
      <c r="B242" s="44" t="s">
        <v>2864</v>
      </c>
      <c r="C242" s="216" t="s">
        <v>104</v>
      </c>
      <c r="D242" s="45">
        <v>1.6</v>
      </c>
      <c r="E242" s="45">
        <v>1.6</v>
      </c>
      <c r="F242" s="45">
        <v>1.6</v>
      </c>
      <c r="G242" s="216"/>
      <c r="H242" s="216" t="s">
        <v>987</v>
      </c>
      <c r="I242" s="216" t="s">
        <v>277</v>
      </c>
      <c r="J242" s="216" t="s">
        <v>976</v>
      </c>
      <c r="K242" s="216" t="s">
        <v>976</v>
      </c>
      <c r="L242" s="216"/>
      <c r="M242" s="216" t="s">
        <v>296</v>
      </c>
    </row>
    <row r="243" spans="1:13" ht="36" x14ac:dyDescent="0.35">
      <c r="A243" s="260">
        <v>5</v>
      </c>
      <c r="B243" s="44" t="s">
        <v>2865</v>
      </c>
      <c r="C243" s="216" t="s">
        <v>110</v>
      </c>
      <c r="D243" s="134">
        <v>1.5</v>
      </c>
      <c r="E243" s="134">
        <v>1.5</v>
      </c>
      <c r="F243" s="134">
        <v>1.5</v>
      </c>
      <c r="G243" s="216"/>
      <c r="H243" s="216" t="s">
        <v>955</v>
      </c>
      <c r="I243" s="216" t="s">
        <v>277</v>
      </c>
      <c r="J243" s="216"/>
      <c r="K243" s="216" t="s">
        <v>920</v>
      </c>
      <c r="L243" s="216"/>
      <c r="M243" s="216" t="s">
        <v>378</v>
      </c>
    </row>
    <row r="244" spans="1:13" ht="54" x14ac:dyDescent="0.35">
      <c r="A244" s="260">
        <v>6</v>
      </c>
      <c r="B244" s="44" t="s">
        <v>2866</v>
      </c>
      <c r="C244" s="216" t="s">
        <v>126</v>
      </c>
      <c r="D244" s="134">
        <v>17.5</v>
      </c>
      <c r="E244" s="134">
        <v>17.5</v>
      </c>
      <c r="F244" s="134">
        <v>17.5</v>
      </c>
      <c r="G244" s="216"/>
      <c r="H244" s="216" t="s">
        <v>2867</v>
      </c>
      <c r="I244" s="216" t="s">
        <v>269</v>
      </c>
      <c r="J244" s="216" t="s">
        <v>2868</v>
      </c>
      <c r="K244" s="52" t="s">
        <v>918</v>
      </c>
      <c r="L244" s="216"/>
      <c r="M244" s="216" t="s">
        <v>431</v>
      </c>
    </row>
    <row r="245" spans="1:13" ht="90" x14ac:dyDescent="0.35">
      <c r="A245" s="260">
        <v>7</v>
      </c>
      <c r="B245" s="44" t="s">
        <v>2869</v>
      </c>
      <c r="C245" s="216" t="s">
        <v>126</v>
      </c>
      <c r="D245" s="134">
        <v>20.5</v>
      </c>
      <c r="E245" s="134">
        <v>20.5</v>
      </c>
      <c r="F245" s="134">
        <v>20.5</v>
      </c>
      <c r="G245" s="216"/>
      <c r="H245" s="216" t="s">
        <v>921</v>
      </c>
      <c r="I245" s="216" t="s">
        <v>248</v>
      </c>
      <c r="J245" s="216" t="s">
        <v>2868</v>
      </c>
      <c r="K245" s="52" t="s">
        <v>918</v>
      </c>
      <c r="L245" s="216"/>
      <c r="M245" s="216" t="s">
        <v>338</v>
      </c>
    </row>
    <row r="246" spans="1:13" ht="36" x14ac:dyDescent="0.35">
      <c r="A246" s="260">
        <v>8</v>
      </c>
      <c r="B246" s="44" t="s">
        <v>2870</v>
      </c>
      <c r="C246" s="216" t="s">
        <v>2871</v>
      </c>
      <c r="D246" s="134">
        <v>22.484300000000001</v>
      </c>
      <c r="E246" s="134">
        <v>22.484300000000001</v>
      </c>
      <c r="F246" s="134">
        <v>22.484300000000001</v>
      </c>
      <c r="G246" s="216"/>
      <c r="H246" s="216" t="s">
        <v>969</v>
      </c>
      <c r="I246" s="216" t="s">
        <v>259</v>
      </c>
      <c r="J246" s="216"/>
      <c r="K246" s="216" t="s">
        <v>918</v>
      </c>
      <c r="L246" s="216"/>
      <c r="M246" s="216" t="s">
        <v>515</v>
      </c>
    </row>
    <row r="247" spans="1:13" ht="54" x14ac:dyDescent="0.35">
      <c r="A247" s="260">
        <v>9</v>
      </c>
      <c r="B247" s="44" t="s">
        <v>1250</v>
      </c>
      <c r="C247" s="216" t="s">
        <v>1272</v>
      </c>
      <c r="D247" s="134">
        <v>21.5</v>
      </c>
      <c r="E247" s="134">
        <v>21.5</v>
      </c>
      <c r="F247" s="134">
        <v>21.5</v>
      </c>
      <c r="G247" s="216"/>
      <c r="H247" s="216" t="s">
        <v>1251</v>
      </c>
      <c r="I247" s="216" t="s">
        <v>278</v>
      </c>
      <c r="J247" s="216" t="s">
        <v>933</v>
      </c>
      <c r="K247" s="216" t="s">
        <v>1252</v>
      </c>
      <c r="L247" s="216"/>
      <c r="M247" s="216" t="s">
        <v>515</v>
      </c>
    </row>
    <row r="248" spans="1:13" ht="54" x14ac:dyDescent="0.35">
      <c r="A248" s="260">
        <v>10</v>
      </c>
      <c r="B248" s="44" t="s">
        <v>528</v>
      </c>
      <c r="C248" s="216" t="s">
        <v>526</v>
      </c>
      <c r="D248" s="45">
        <v>0.3</v>
      </c>
      <c r="E248" s="45">
        <v>0.3</v>
      </c>
      <c r="F248" s="45">
        <v>0.3</v>
      </c>
      <c r="G248" s="216"/>
      <c r="H248" s="216"/>
      <c r="I248" s="216" t="s">
        <v>277</v>
      </c>
      <c r="J248" s="216"/>
      <c r="K248" s="216"/>
      <c r="L248" s="216" t="s">
        <v>530</v>
      </c>
      <c r="M248" s="216" t="s">
        <v>529</v>
      </c>
    </row>
    <row r="249" spans="1:13" ht="72" x14ac:dyDescent="0.35">
      <c r="A249" s="260">
        <v>11</v>
      </c>
      <c r="B249" s="44" t="s">
        <v>1275</v>
      </c>
      <c r="C249" s="216" t="s">
        <v>527</v>
      </c>
      <c r="D249" s="45">
        <v>0.33</v>
      </c>
      <c r="E249" s="45">
        <v>0.33</v>
      </c>
      <c r="F249" s="45">
        <v>0.33</v>
      </c>
      <c r="G249" s="216"/>
      <c r="H249" s="216"/>
      <c r="I249" s="216" t="s">
        <v>275</v>
      </c>
      <c r="J249" s="216">
        <v>12</v>
      </c>
      <c r="K249" s="216">
        <v>1451</v>
      </c>
      <c r="L249" s="216" t="s">
        <v>530</v>
      </c>
      <c r="M249" s="216" t="s">
        <v>1274</v>
      </c>
    </row>
    <row r="250" spans="1:13" ht="72" x14ac:dyDescent="0.35">
      <c r="A250" s="260">
        <v>12</v>
      </c>
      <c r="B250" s="44" t="s">
        <v>1307</v>
      </c>
      <c r="C250" s="216"/>
      <c r="D250" s="45">
        <v>2.2000000000000002</v>
      </c>
      <c r="E250" s="45">
        <v>2.2000000000000002</v>
      </c>
      <c r="F250" s="45">
        <v>2.2000000000000002</v>
      </c>
      <c r="G250" s="216"/>
      <c r="H250" s="216"/>
      <c r="I250" s="216" t="s">
        <v>273</v>
      </c>
      <c r="J250" s="216"/>
      <c r="K250" s="216"/>
      <c r="L250" s="216" t="s">
        <v>530</v>
      </c>
      <c r="M250" s="216" t="s">
        <v>1308</v>
      </c>
    </row>
    <row r="251" spans="1:13" ht="151.19999999999999" x14ac:dyDescent="0.35">
      <c r="A251" s="260" t="s">
        <v>2872</v>
      </c>
      <c r="B251" s="261" t="s">
        <v>2873</v>
      </c>
      <c r="C251" s="216"/>
      <c r="D251" s="45"/>
      <c r="E251" s="45"/>
      <c r="F251" s="45"/>
      <c r="G251" s="216"/>
      <c r="H251" s="216"/>
      <c r="I251" s="216"/>
      <c r="J251" s="216"/>
      <c r="K251" s="216"/>
      <c r="L251" s="216"/>
      <c r="M251" s="216"/>
    </row>
    <row r="267" spans="4:6" x14ac:dyDescent="0.35">
      <c r="D267" s="139"/>
      <c r="E267" s="139"/>
      <c r="F267" s="139"/>
    </row>
  </sheetData>
  <mergeCells count="50">
    <mergeCell ref="J201:K201"/>
    <mergeCell ref="J202:K202"/>
    <mergeCell ref="J203:K203"/>
    <mergeCell ref="J196:K196"/>
    <mergeCell ref="J197:K197"/>
    <mergeCell ref="J198:K198"/>
    <mergeCell ref="J199:K199"/>
    <mergeCell ref="J200:K200"/>
    <mergeCell ref="J160:K160"/>
    <mergeCell ref="L161:L168"/>
    <mergeCell ref="J162:K162"/>
    <mergeCell ref="J163:K163"/>
    <mergeCell ref="J164:K164"/>
    <mergeCell ref="J166:K166"/>
    <mergeCell ref="J167:K167"/>
    <mergeCell ref="J168:K168"/>
    <mergeCell ref="J155:K155"/>
    <mergeCell ref="J156:K156"/>
    <mergeCell ref="J157:K157"/>
    <mergeCell ref="J158:K158"/>
    <mergeCell ref="J159:K159"/>
    <mergeCell ref="M3:M4"/>
    <mergeCell ref="L113:L115"/>
    <mergeCell ref="L143:L144"/>
    <mergeCell ref="J144:K144"/>
    <mergeCell ref="J145:K145"/>
    <mergeCell ref="L145:L152"/>
    <mergeCell ref="J146:K146"/>
    <mergeCell ref="J147:K147"/>
    <mergeCell ref="J148:K148"/>
    <mergeCell ref="J149:K149"/>
    <mergeCell ref="J150:K150"/>
    <mergeCell ref="J151:K151"/>
    <mergeCell ref="J152:K152"/>
    <mergeCell ref="A1:B1"/>
    <mergeCell ref="A2:L2"/>
    <mergeCell ref="A3:A4"/>
    <mergeCell ref="J153:K153"/>
    <mergeCell ref="J161:K161"/>
    <mergeCell ref="B3:B4"/>
    <mergeCell ref="C3:C4"/>
    <mergeCell ref="D3:D4"/>
    <mergeCell ref="E3:E4"/>
    <mergeCell ref="F3:F4"/>
    <mergeCell ref="G3:H3"/>
    <mergeCell ref="I3:I4"/>
    <mergeCell ref="J3:K3"/>
    <mergeCell ref="L3:L4"/>
    <mergeCell ref="L153:L160"/>
    <mergeCell ref="J154:K154"/>
  </mergeCells>
  <pageMargins left="0.27559055118110237" right="0.19685039370078741" top="0.97" bottom="0.65" header="0.31496062992125984" footer="0.41"/>
  <pageSetup paperSize="9" scale="90" orientation="landscape" r:id="rId1"/>
  <headerFooter>
    <oddFooter>&amp;R10.&amp;P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8"/>
  <sheetViews>
    <sheetView tabSelected="1" view="pageBreakPreview" topLeftCell="A162" zoomScale="40" zoomScaleNormal="85" zoomScaleSheetLayoutView="40" workbookViewId="0">
      <selection activeCell="L168" sqref="L168"/>
    </sheetView>
  </sheetViews>
  <sheetFormatPr defaultColWidth="8.69921875" defaultRowHeight="18" x14ac:dyDescent="0.35"/>
  <cols>
    <col min="1" max="1" width="6.19921875" style="55" customWidth="1"/>
    <col min="2" max="2" width="27.3984375" style="55" customWidth="1"/>
    <col min="3" max="3" width="7.09765625" style="58" customWidth="1"/>
    <col min="4" max="4" width="11" style="55" customWidth="1"/>
    <col min="5" max="5" width="14" style="55" customWidth="1"/>
    <col min="6" max="6" width="11.59765625" style="55" customWidth="1"/>
    <col min="7" max="7" width="10.3984375" style="55" customWidth="1"/>
    <col min="8" max="8" width="11.19921875" style="55" customWidth="1"/>
    <col min="9" max="9" width="11.3984375" style="55" customWidth="1"/>
    <col min="10" max="10" width="28" style="55" customWidth="1"/>
    <col min="11" max="18" width="8.69921875" style="55"/>
    <col min="19" max="19" width="8.69921875" style="443"/>
    <col min="20" max="16384" width="8.69921875" style="55"/>
  </cols>
  <sheetData>
    <row r="1" spans="1:19" x14ac:dyDescent="0.35">
      <c r="A1" s="360" t="s">
        <v>562</v>
      </c>
      <c r="B1" s="360"/>
    </row>
    <row r="2" spans="1:19" x14ac:dyDescent="0.35">
      <c r="A2" s="361" t="s">
        <v>560</v>
      </c>
      <c r="B2" s="361"/>
      <c r="C2" s="361"/>
      <c r="D2" s="361"/>
      <c r="E2" s="361"/>
      <c r="F2" s="361"/>
      <c r="G2" s="361"/>
      <c r="H2" s="361"/>
      <c r="I2" s="361"/>
      <c r="J2" s="361"/>
      <c r="K2" s="361"/>
      <c r="L2" s="361"/>
      <c r="M2" s="361"/>
      <c r="N2" s="361"/>
      <c r="O2" s="361"/>
      <c r="P2" s="361"/>
      <c r="Q2" s="361"/>
      <c r="R2" s="361"/>
      <c r="S2" s="361"/>
    </row>
    <row r="3" spans="1:19" ht="18" customHeight="1" x14ac:dyDescent="0.35">
      <c r="A3" s="384" t="s">
        <v>195</v>
      </c>
      <c r="B3" s="384" t="s">
        <v>239</v>
      </c>
      <c r="C3" s="384" t="s">
        <v>240</v>
      </c>
      <c r="D3" s="384" t="s">
        <v>241</v>
      </c>
      <c r="E3" s="384" t="s">
        <v>912</v>
      </c>
      <c r="F3" s="389" t="s">
        <v>2967</v>
      </c>
      <c r="G3" s="384" t="s">
        <v>915</v>
      </c>
      <c r="H3" s="382" t="s">
        <v>913</v>
      </c>
      <c r="I3" s="382"/>
      <c r="J3" s="384" t="s">
        <v>242</v>
      </c>
      <c r="K3" s="387" t="s">
        <v>243</v>
      </c>
      <c r="L3" s="387"/>
      <c r="M3" s="387"/>
      <c r="N3" s="387"/>
      <c r="O3" s="387"/>
      <c r="P3" s="387"/>
      <c r="Q3" s="387"/>
      <c r="R3" s="387"/>
      <c r="S3" s="370" t="s">
        <v>2968</v>
      </c>
    </row>
    <row r="4" spans="1:19" ht="18" customHeight="1" x14ac:dyDescent="0.35">
      <c r="A4" s="385"/>
      <c r="B4" s="385"/>
      <c r="C4" s="385"/>
      <c r="D4" s="385"/>
      <c r="E4" s="385"/>
      <c r="F4" s="390"/>
      <c r="G4" s="385"/>
      <c r="H4" s="384" t="s">
        <v>914</v>
      </c>
      <c r="I4" s="384" t="s">
        <v>565</v>
      </c>
      <c r="J4" s="385"/>
      <c r="K4" s="387" t="s">
        <v>2969</v>
      </c>
      <c r="L4" s="388"/>
      <c r="M4" s="387" t="s">
        <v>2970</v>
      </c>
      <c r="N4" s="387"/>
      <c r="O4" s="387" t="s">
        <v>2971</v>
      </c>
      <c r="P4" s="388"/>
      <c r="Q4" s="387" t="s">
        <v>2972</v>
      </c>
      <c r="R4" s="388"/>
      <c r="S4" s="370"/>
    </row>
    <row r="5" spans="1:19" ht="37.799999999999997" customHeight="1" x14ac:dyDescent="0.35">
      <c r="A5" s="385"/>
      <c r="B5" s="385"/>
      <c r="C5" s="385"/>
      <c r="D5" s="385"/>
      <c r="E5" s="385"/>
      <c r="F5" s="390"/>
      <c r="G5" s="385"/>
      <c r="H5" s="385"/>
      <c r="I5" s="385"/>
      <c r="J5" s="385"/>
      <c r="K5" s="388"/>
      <c r="L5" s="388"/>
      <c r="M5" s="387"/>
      <c r="N5" s="387"/>
      <c r="O5" s="388"/>
      <c r="P5" s="388"/>
      <c r="Q5" s="388"/>
      <c r="R5" s="388"/>
      <c r="S5" s="370"/>
    </row>
    <row r="6" spans="1:19" ht="31.2" x14ac:dyDescent="0.35">
      <c r="A6" s="386"/>
      <c r="B6" s="386"/>
      <c r="C6" s="386"/>
      <c r="D6" s="386"/>
      <c r="E6" s="386"/>
      <c r="F6" s="391"/>
      <c r="G6" s="386"/>
      <c r="H6" s="386"/>
      <c r="I6" s="386"/>
      <c r="J6" s="386"/>
      <c r="K6" s="299" t="s">
        <v>244</v>
      </c>
      <c r="L6" s="300" t="s">
        <v>245</v>
      </c>
      <c r="M6" s="299" t="s">
        <v>244</v>
      </c>
      <c r="N6" s="300" t="s">
        <v>245</v>
      </c>
      <c r="O6" s="299" t="s">
        <v>244</v>
      </c>
      <c r="P6" s="300" t="s">
        <v>245</v>
      </c>
      <c r="Q6" s="299" t="s">
        <v>244</v>
      </c>
      <c r="R6" s="300" t="s">
        <v>245</v>
      </c>
      <c r="S6" s="370"/>
    </row>
    <row r="7" spans="1:19" x14ac:dyDescent="0.35">
      <c r="A7" s="133" t="s">
        <v>25</v>
      </c>
      <c r="B7" s="133" t="s">
        <v>25</v>
      </c>
      <c r="C7" s="133" t="s">
        <v>25</v>
      </c>
      <c r="D7" s="133" t="s">
        <v>25</v>
      </c>
      <c r="E7" s="133" t="s">
        <v>25</v>
      </c>
      <c r="F7" s="133" t="s">
        <v>25</v>
      </c>
      <c r="G7" s="133" t="s">
        <v>25</v>
      </c>
      <c r="H7" s="133" t="s">
        <v>25</v>
      </c>
      <c r="I7" s="133" t="s">
        <v>25</v>
      </c>
      <c r="J7" s="133" t="s">
        <v>25</v>
      </c>
      <c r="K7" s="133" t="s">
        <v>25</v>
      </c>
      <c r="L7" s="133" t="s">
        <v>25</v>
      </c>
      <c r="M7" s="133" t="s">
        <v>25</v>
      </c>
      <c r="N7" s="133" t="s">
        <v>25</v>
      </c>
      <c r="O7" s="133" t="s">
        <v>25</v>
      </c>
      <c r="P7" s="133" t="s">
        <v>25</v>
      </c>
      <c r="Q7" s="133" t="s">
        <v>25</v>
      </c>
      <c r="R7" s="133" t="s">
        <v>25</v>
      </c>
      <c r="S7" s="133" t="s">
        <v>25</v>
      </c>
    </row>
    <row r="8" spans="1:19" s="54" customFormat="1" ht="17.399999999999999" x14ac:dyDescent="0.3">
      <c r="A8" s="133"/>
      <c r="B8" s="133" t="s">
        <v>1265</v>
      </c>
      <c r="C8" s="53"/>
      <c r="D8" s="53"/>
      <c r="E8" s="133">
        <v>220</v>
      </c>
      <c r="F8" s="262">
        <v>1931.35</v>
      </c>
      <c r="G8" s="133"/>
      <c r="H8" s="133"/>
      <c r="I8" s="133"/>
      <c r="J8" s="133"/>
      <c r="K8" s="133"/>
      <c r="L8" s="42"/>
      <c r="M8" s="42"/>
      <c r="N8" s="133"/>
      <c r="O8" s="133"/>
      <c r="P8" s="133"/>
      <c r="Q8" s="133"/>
      <c r="R8" s="133"/>
      <c r="S8" s="133"/>
    </row>
    <row r="9" spans="1:19" x14ac:dyDescent="0.35">
      <c r="A9" s="253" t="s">
        <v>221</v>
      </c>
      <c r="B9" s="392" t="s">
        <v>2973</v>
      </c>
      <c r="C9" s="392"/>
      <c r="D9" s="392"/>
      <c r="E9" s="392"/>
      <c r="F9" s="392"/>
      <c r="G9" s="392"/>
      <c r="H9" s="392"/>
      <c r="I9" s="392"/>
      <c r="J9" s="392"/>
      <c r="K9" s="52"/>
      <c r="L9" s="52"/>
      <c r="M9" s="52"/>
      <c r="N9" s="52"/>
      <c r="O9" s="52"/>
      <c r="P9" s="52"/>
      <c r="Q9" s="52"/>
      <c r="R9" s="52"/>
      <c r="S9" s="444"/>
    </row>
    <row r="10" spans="1:19" x14ac:dyDescent="0.35">
      <c r="A10" s="253" t="s">
        <v>2974</v>
      </c>
      <c r="B10" s="381" t="s">
        <v>2975</v>
      </c>
      <c r="C10" s="381"/>
      <c r="D10" s="381"/>
      <c r="E10" s="381"/>
      <c r="F10" s="381"/>
      <c r="G10" s="381"/>
      <c r="H10" s="381"/>
      <c r="I10" s="381"/>
      <c r="J10" s="381"/>
      <c r="K10" s="52"/>
      <c r="L10" s="52"/>
      <c r="M10" s="52"/>
      <c r="N10" s="52"/>
      <c r="O10" s="52"/>
      <c r="P10" s="52"/>
      <c r="Q10" s="52"/>
      <c r="R10" s="52"/>
      <c r="S10" s="444"/>
    </row>
    <row r="11" spans="1:19" x14ac:dyDescent="0.35">
      <c r="A11" s="252">
        <v>0</v>
      </c>
      <c r="B11" s="51" t="s">
        <v>75</v>
      </c>
      <c r="C11" s="48">
        <v>4</v>
      </c>
      <c r="D11" s="301"/>
      <c r="E11" s="48">
        <v>4</v>
      </c>
      <c r="F11" s="301">
        <v>59.2</v>
      </c>
      <c r="G11" s="302"/>
      <c r="H11" s="302"/>
      <c r="I11" s="302"/>
      <c r="J11" s="302"/>
      <c r="K11" s="52"/>
      <c r="L11" s="52"/>
      <c r="M11" s="52"/>
      <c r="N11" s="52"/>
      <c r="O11" s="52"/>
      <c r="P11" s="52"/>
      <c r="Q11" s="52"/>
      <c r="R11" s="52"/>
      <c r="S11" s="444"/>
    </row>
    <row r="12" spans="1:19" ht="72" x14ac:dyDescent="0.35">
      <c r="A12" s="252">
        <v>1</v>
      </c>
      <c r="B12" s="44" t="s">
        <v>75</v>
      </c>
      <c r="C12" s="252" t="s">
        <v>76</v>
      </c>
      <c r="D12" s="252" t="s">
        <v>269</v>
      </c>
      <c r="E12" s="252" t="s">
        <v>334</v>
      </c>
      <c r="F12" s="45">
        <v>50</v>
      </c>
      <c r="G12" s="252" t="s">
        <v>921</v>
      </c>
      <c r="H12" s="252">
        <v>21</v>
      </c>
      <c r="I12" s="252" t="s">
        <v>918</v>
      </c>
      <c r="J12" s="252" t="s">
        <v>1215</v>
      </c>
      <c r="K12" s="52"/>
      <c r="L12" s="52"/>
      <c r="M12" s="52"/>
      <c r="N12" s="45">
        <f>F12</f>
        <v>50</v>
      </c>
      <c r="O12" s="52"/>
      <c r="P12" s="52"/>
      <c r="Q12" s="52"/>
      <c r="R12" s="52"/>
      <c r="S12" s="444"/>
    </row>
    <row r="13" spans="1:19" ht="72" x14ac:dyDescent="0.35">
      <c r="A13" s="252">
        <v>2</v>
      </c>
      <c r="B13" s="44" t="s">
        <v>335</v>
      </c>
      <c r="C13" s="252" t="s">
        <v>76</v>
      </c>
      <c r="D13" s="252" t="s">
        <v>275</v>
      </c>
      <c r="E13" s="252" t="s">
        <v>334</v>
      </c>
      <c r="F13" s="45">
        <v>3.2</v>
      </c>
      <c r="G13" s="252" t="s">
        <v>48</v>
      </c>
      <c r="H13" s="252" t="s">
        <v>919</v>
      </c>
      <c r="I13" s="252" t="s">
        <v>920</v>
      </c>
      <c r="J13" s="252" t="s">
        <v>1089</v>
      </c>
      <c r="K13" s="52"/>
      <c r="L13" s="52"/>
      <c r="M13" s="52"/>
      <c r="N13" s="45">
        <f t="shared" ref="N13:N43" si="0">F13</f>
        <v>3.2</v>
      </c>
      <c r="O13" s="52"/>
      <c r="P13" s="52"/>
      <c r="Q13" s="52"/>
      <c r="R13" s="52"/>
      <c r="S13" s="444"/>
    </row>
    <row r="14" spans="1:19" ht="72" x14ac:dyDescent="0.35">
      <c r="A14" s="252">
        <v>3</v>
      </c>
      <c r="B14" s="44" t="s">
        <v>336</v>
      </c>
      <c r="C14" s="252" t="s">
        <v>76</v>
      </c>
      <c r="D14" s="252" t="s">
        <v>261</v>
      </c>
      <c r="E14" s="252" t="s">
        <v>334</v>
      </c>
      <c r="F14" s="45">
        <v>3</v>
      </c>
      <c r="G14" s="252" t="s">
        <v>921</v>
      </c>
      <c r="H14" s="252" t="s">
        <v>919</v>
      </c>
      <c r="I14" s="252" t="s">
        <v>920</v>
      </c>
      <c r="J14" s="252" t="s">
        <v>1090</v>
      </c>
      <c r="K14" s="52"/>
      <c r="L14" s="52"/>
      <c r="M14" s="52"/>
      <c r="N14" s="45">
        <f t="shared" si="0"/>
        <v>3</v>
      </c>
      <c r="O14" s="52"/>
      <c r="P14" s="52"/>
      <c r="Q14" s="52"/>
      <c r="R14" s="52"/>
      <c r="S14" s="444"/>
    </row>
    <row r="15" spans="1:19" ht="72" x14ac:dyDescent="0.35">
      <c r="A15" s="252">
        <v>4</v>
      </c>
      <c r="B15" s="44" t="s">
        <v>337</v>
      </c>
      <c r="C15" s="252" t="s">
        <v>76</v>
      </c>
      <c r="D15" s="252" t="s">
        <v>271</v>
      </c>
      <c r="E15" s="252" t="s">
        <v>334</v>
      </c>
      <c r="F15" s="45">
        <v>3</v>
      </c>
      <c r="G15" s="252" t="s">
        <v>170</v>
      </c>
      <c r="H15" s="252" t="s">
        <v>919</v>
      </c>
      <c r="I15" s="252" t="s">
        <v>920</v>
      </c>
      <c r="J15" s="252" t="s">
        <v>1091</v>
      </c>
      <c r="K15" s="52"/>
      <c r="L15" s="52"/>
      <c r="M15" s="52"/>
      <c r="N15" s="45">
        <f t="shared" si="0"/>
        <v>3</v>
      </c>
      <c r="O15" s="52"/>
      <c r="P15" s="52"/>
      <c r="Q15" s="52"/>
      <c r="R15" s="52"/>
      <c r="S15" s="444"/>
    </row>
    <row r="16" spans="1:19" x14ac:dyDescent="0.35">
      <c r="A16" s="252">
        <v>0</v>
      </c>
      <c r="B16" s="51" t="s">
        <v>78</v>
      </c>
      <c r="C16" s="48">
        <v>18</v>
      </c>
      <c r="D16" s="301"/>
      <c r="E16" s="48">
        <v>18</v>
      </c>
      <c r="F16" s="301">
        <v>25.444999999999997</v>
      </c>
      <c r="G16" s="302"/>
      <c r="H16" s="302"/>
      <c r="I16" s="302"/>
      <c r="J16" s="302"/>
      <c r="K16" s="52"/>
      <c r="L16" s="52"/>
      <c r="M16" s="52"/>
      <c r="N16" s="45"/>
      <c r="O16" s="52"/>
      <c r="P16" s="52"/>
      <c r="Q16" s="52"/>
      <c r="R16" s="52"/>
      <c r="S16" s="444"/>
    </row>
    <row r="17" spans="1:19" ht="54" x14ac:dyDescent="0.35">
      <c r="A17" s="252">
        <v>1</v>
      </c>
      <c r="B17" s="44" t="s">
        <v>251</v>
      </c>
      <c r="C17" s="252" t="s">
        <v>79</v>
      </c>
      <c r="D17" s="252" t="s">
        <v>252</v>
      </c>
      <c r="E17" s="252" t="s">
        <v>250</v>
      </c>
      <c r="F17" s="45">
        <v>20</v>
      </c>
      <c r="G17" s="252" t="s">
        <v>48</v>
      </c>
      <c r="H17" s="252">
        <v>16</v>
      </c>
      <c r="I17" s="252" t="s">
        <v>922</v>
      </c>
      <c r="J17" s="252" t="s">
        <v>1092</v>
      </c>
      <c r="K17" s="52"/>
      <c r="L17" s="52"/>
      <c r="M17" s="52"/>
      <c r="N17" s="45">
        <f t="shared" si="0"/>
        <v>20</v>
      </c>
      <c r="O17" s="52"/>
      <c r="P17" s="52"/>
      <c r="Q17" s="52"/>
      <c r="R17" s="52"/>
      <c r="S17" s="444"/>
    </row>
    <row r="18" spans="1:19" ht="72" x14ac:dyDescent="0.35">
      <c r="A18" s="252">
        <v>2</v>
      </c>
      <c r="B18" s="44" t="s">
        <v>253</v>
      </c>
      <c r="C18" s="252" t="s">
        <v>79</v>
      </c>
      <c r="D18" s="252" t="s">
        <v>5</v>
      </c>
      <c r="E18" s="252" t="s">
        <v>250</v>
      </c>
      <c r="F18" s="45">
        <v>1.8</v>
      </c>
      <c r="G18" s="252" t="s">
        <v>45</v>
      </c>
      <c r="H18" s="252">
        <v>8</v>
      </c>
      <c r="I18" s="252" t="s">
        <v>923</v>
      </c>
      <c r="J18" s="252" t="s">
        <v>254</v>
      </c>
      <c r="K18" s="52"/>
      <c r="L18" s="52"/>
      <c r="M18" s="52"/>
      <c r="N18" s="45">
        <f t="shared" si="0"/>
        <v>1.8</v>
      </c>
      <c r="O18" s="52"/>
      <c r="P18" s="52"/>
      <c r="Q18" s="52"/>
      <c r="R18" s="52"/>
      <c r="S18" s="444"/>
    </row>
    <row r="19" spans="1:19" ht="54" x14ac:dyDescent="0.35">
      <c r="A19" s="252">
        <v>3</v>
      </c>
      <c r="B19" s="44" t="s">
        <v>255</v>
      </c>
      <c r="C19" s="252" t="s">
        <v>79</v>
      </c>
      <c r="D19" s="252" t="s">
        <v>5</v>
      </c>
      <c r="E19" s="252" t="s">
        <v>250</v>
      </c>
      <c r="F19" s="45">
        <v>1</v>
      </c>
      <c r="G19" s="252" t="s">
        <v>48</v>
      </c>
      <c r="H19" s="252"/>
      <c r="I19" s="252"/>
      <c r="J19" s="252" t="s">
        <v>256</v>
      </c>
      <c r="K19" s="52"/>
      <c r="L19" s="52"/>
      <c r="M19" s="52"/>
      <c r="N19" s="45">
        <f t="shared" si="0"/>
        <v>1</v>
      </c>
      <c r="O19" s="52"/>
      <c r="P19" s="52"/>
      <c r="Q19" s="52"/>
      <c r="R19" s="52"/>
      <c r="S19" s="444"/>
    </row>
    <row r="20" spans="1:19" ht="90" x14ac:dyDescent="0.35">
      <c r="A20" s="252">
        <v>4</v>
      </c>
      <c r="B20" s="44" t="s">
        <v>257</v>
      </c>
      <c r="C20" s="252" t="s">
        <v>79</v>
      </c>
      <c r="D20" s="252" t="s">
        <v>248</v>
      </c>
      <c r="E20" s="252" t="s">
        <v>250</v>
      </c>
      <c r="F20" s="45">
        <v>0.35</v>
      </c>
      <c r="G20" s="252" t="s">
        <v>48</v>
      </c>
      <c r="H20" s="252">
        <v>18</v>
      </c>
      <c r="I20" s="252" t="s">
        <v>929</v>
      </c>
      <c r="J20" s="252" t="s">
        <v>1273</v>
      </c>
      <c r="K20" s="52"/>
      <c r="L20" s="52"/>
      <c r="M20" s="52"/>
      <c r="N20" s="45">
        <f t="shared" si="0"/>
        <v>0.35</v>
      </c>
      <c r="O20" s="52"/>
      <c r="P20" s="52"/>
      <c r="Q20" s="52"/>
      <c r="R20" s="52"/>
      <c r="S20" s="444"/>
    </row>
    <row r="21" spans="1:19" ht="54" x14ac:dyDescent="0.35">
      <c r="A21" s="252">
        <v>5</v>
      </c>
      <c r="B21" s="44" t="s">
        <v>258</v>
      </c>
      <c r="C21" s="252" t="s">
        <v>79</v>
      </c>
      <c r="D21" s="252" t="s">
        <v>259</v>
      </c>
      <c r="E21" s="252" t="s">
        <v>250</v>
      </c>
      <c r="F21" s="45">
        <v>0.2</v>
      </c>
      <c r="G21" s="252" t="s">
        <v>45</v>
      </c>
      <c r="H21" s="252">
        <v>15</v>
      </c>
      <c r="I21" s="252" t="s">
        <v>924</v>
      </c>
      <c r="J21" s="252" t="s">
        <v>1093</v>
      </c>
      <c r="K21" s="52"/>
      <c r="L21" s="52"/>
      <c r="M21" s="52"/>
      <c r="N21" s="45">
        <f t="shared" si="0"/>
        <v>0.2</v>
      </c>
      <c r="O21" s="52"/>
      <c r="P21" s="52"/>
      <c r="Q21" s="52"/>
      <c r="R21" s="52"/>
      <c r="S21" s="444"/>
    </row>
    <row r="22" spans="1:19" ht="90" x14ac:dyDescent="0.35">
      <c r="A22" s="252">
        <v>6</v>
      </c>
      <c r="B22" s="44" t="s">
        <v>260</v>
      </c>
      <c r="C22" s="252" t="s">
        <v>79</v>
      </c>
      <c r="D22" s="252" t="s">
        <v>261</v>
      </c>
      <c r="E22" s="252" t="s">
        <v>250</v>
      </c>
      <c r="F22" s="45">
        <v>0.2</v>
      </c>
      <c r="G22" s="252" t="s">
        <v>45</v>
      </c>
      <c r="H22" s="252">
        <v>13</v>
      </c>
      <c r="I22" s="252" t="s">
        <v>928</v>
      </c>
      <c r="J22" s="252" t="s">
        <v>1273</v>
      </c>
      <c r="K22" s="52"/>
      <c r="L22" s="52"/>
      <c r="M22" s="52"/>
      <c r="N22" s="45">
        <f t="shared" si="0"/>
        <v>0.2</v>
      </c>
      <c r="O22" s="52"/>
      <c r="P22" s="52"/>
      <c r="Q22" s="52"/>
      <c r="R22" s="52"/>
      <c r="S22" s="444"/>
    </row>
    <row r="23" spans="1:19" ht="90" x14ac:dyDescent="0.35">
      <c r="A23" s="252">
        <v>7</v>
      </c>
      <c r="B23" s="44" t="s">
        <v>262</v>
      </c>
      <c r="C23" s="252" t="s">
        <v>79</v>
      </c>
      <c r="D23" s="252" t="s">
        <v>263</v>
      </c>
      <c r="E23" s="252" t="s">
        <v>250</v>
      </c>
      <c r="F23" s="45">
        <v>0.2</v>
      </c>
      <c r="G23" s="252" t="s">
        <v>110</v>
      </c>
      <c r="H23" s="252">
        <v>34</v>
      </c>
      <c r="I23" s="252">
        <v>538</v>
      </c>
      <c r="J23" s="252" t="s">
        <v>1273</v>
      </c>
      <c r="K23" s="52"/>
      <c r="L23" s="52"/>
      <c r="M23" s="52"/>
      <c r="N23" s="45">
        <f t="shared" si="0"/>
        <v>0.2</v>
      </c>
      <c r="O23" s="52"/>
      <c r="P23" s="52"/>
      <c r="Q23" s="52"/>
      <c r="R23" s="52"/>
      <c r="S23" s="444"/>
    </row>
    <row r="24" spans="1:19" ht="90" x14ac:dyDescent="0.35">
      <c r="A24" s="252">
        <v>8</v>
      </c>
      <c r="B24" s="44" t="s">
        <v>264</v>
      </c>
      <c r="C24" s="252" t="s">
        <v>79</v>
      </c>
      <c r="D24" s="252" t="s">
        <v>252</v>
      </c>
      <c r="E24" s="252" t="s">
        <v>250</v>
      </c>
      <c r="F24" s="45">
        <v>0.2</v>
      </c>
      <c r="G24" s="252" t="s">
        <v>569</v>
      </c>
      <c r="H24" s="252">
        <v>11</v>
      </c>
      <c r="I24" s="252" t="s">
        <v>931</v>
      </c>
      <c r="J24" s="252" t="s">
        <v>1273</v>
      </c>
      <c r="K24" s="52"/>
      <c r="L24" s="52"/>
      <c r="M24" s="52"/>
      <c r="N24" s="45">
        <f t="shared" si="0"/>
        <v>0.2</v>
      </c>
      <c r="O24" s="52"/>
      <c r="P24" s="52"/>
      <c r="Q24" s="52"/>
      <c r="R24" s="52"/>
      <c r="S24" s="444"/>
    </row>
    <row r="25" spans="1:19" ht="90" x14ac:dyDescent="0.35">
      <c r="A25" s="252">
        <v>9</v>
      </c>
      <c r="B25" s="44" t="s">
        <v>265</v>
      </c>
      <c r="C25" s="252" t="s">
        <v>79</v>
      </c>
      <c r="D25" s="252" t="s">
        <v>5</v>
      </c>
      <c r="E25" s="252" t="s">
        <v>250</v>
      </c>
      <c r="F25" s="45">
        <v>0.2</v>
      </c>
      <c r="G25" s="252" t="s">
        <v>48</v>
      </c>
      <c r="H25" s="252"/>
      <c r="I25" s="252"/>
      <c r="J25" s="252" t="s">
        <v>1273</v>
      </c>
      <c r="K25" s="52"/>
      <c r="L25" s="52"/>
      <c r="M25" s="52"/>
      <c r="N25" s="45">
        <f t="shared" si="0"/>
        <v>0.2</v>
      </c>
      <c r="O25" s="52"/>
      <c r="P25" s="52"/>
      <c r="Q25" s="52"/>
      <c r="R25" s="52"/>
      <c r="S25" s="444"/>
    </row>
    <row r="26" spans="1:19" ht="90" x14ac:dyDescent="0.35">
      <c r="A26" s="252">
        <v>10</v>
      </c>
      <c r="B26" s="44" t="s">
        <v>266</v>
      </c>
      <c r="C26" s="252" t="s">
        <v>79</v>
      </c>
      <c r="D26" s="252" t="s">
        <v>267</v>
      </c>
      <c r="E26" s="252" t="s">
        <v>250</v>
      </c>
      <c r="F26" s="45">
        <v>0.19</v>
      </c>
      <c r="G26" s="252" t="s">
        <v>106</v>
      </c>
      <c r="H26" s="252">
        <v>26</v>
      </c>
      <c r="I26" s="252">
        <v>289</v>
      </c>
      <c r="J26" s="252" t="s">
        <v>1273</v>
      </c>
      <c r="K26" s="52"/>
      <c r="L26" s="52"/>
      <c r="M26" s="52"/>
      <c r="N26" s="45">
        <f t="shared" si="0"/>
        <v>0.19</v>
      </c>
      <c r="O26" s="52"/>
      <c r="P26" s="52"/>
      <c r="Q26" s="52"/>
      <c r="R26" s="52"/>
      <c r="S26" s="444"/>
    </row>
    <row r="27" spans="1:19" ht="90" x14ac:dyDescent="0.35">
      <c r="A27" s="252">
        <v>11</v>
      </c>
      <c r="B27" s="44" t="s">
        <v>268</v>
      </c>
      <c r="C27" s="252" t="s">
        <v>79</v>
      </c>
      <c r="D27" s="252" t="s">
        <v>269</v>
      </c>
      <c r="E27" s="252" t="s">
        <v>250</v>
      </c>
      <c r="F27" s="45">
        <v>0.18</v>
      </c>
      <c r="G27" s="252" t="s">
        <v>170</v>
      </c>
      <c r="H27" s="252">
        <v>15</v>
      </c>
      <c r="I27" s="252" t="s">
        <v>930</v>
      </c>
      <c r="J27" s="252" t="s">
        <v>1273</v>
      </c>
      <c r="K27" s="52"/>
      <c r="L27" s="52"/>
      <c r="M27" s="52"/>
      <c r="N27" s="45">
        <f t="shared" si="0"/>
        <v>0.18</v>
      </c>
      <c r="O27" s="52"/>
      <c r="P27" s="52"/>
      <c r="Q27" s="52"/>
      <c r="R27" s="52"/>
      <c r="S27" s="444"/>
    </row>
    <row r="28" spans="1:19" ht="90" x14ac:dyDescent="0.35">
      <c r="A28" s="252">
        <v>12</v>
      </c>
      <c r="B28" s="44" t="s">
        <v>270</v>
      </c>
      <c r="C28" s="252" t="s">
        <v>79</v>
      </c>
      <c r="D28" s="252" t="s">
        <v>271</v>
      </c>
      <c r="E28" s="252" t="s">
        <v>250</v>
      </c>
      <c r="F28" s="45">
        <v>0.16</v>
      </c>
      <c r="G28" s="252" t="s">
        <v>932</v>
      </c>
      <c r="H28" s="252">
        <v>20</v>
      </c>
      <c r="I28" s="252">
        <v>32</v>
      </c>
      <c r="J28" s="252" t="s">
        <v>1273</v>
      </c>
      <c r="K28" s="52"/>
      <c r="L28" s="52"/>
      <c r="M28" s="52"/>
      <c r="N28" s="45">
        <f t="shared" si="0"/>
        <v>0.16</v>
      </c>
      <c r="O28" s="52"/>
      <c r="P28" s="52"/>
      <c r="Q28" s="52"/>
      <c r="R28" s="52"/>
      <c r="S28" s="444"/>
    </row>
    <row r="29" spans="1:19" ht="90" x14ac:dyDescent="0.35">
      <c r="A29" s="252">
        <v>13</v>
      </c>
      <c r="B29" s="44" t="s">
        <v>272</v>
      </c>
      <c r="C29" s="252" t="s">
        <v>79</v>
      </c>
      <c r="D29" s="252" t="s">
        <v>273</v>
      </c>
      <c r="E29" s="252" t="s">
        <v>250</v>
      </c>
      <c r="F29" s="45">
        <v>0.15</v>
      </c>
      <c r="G29" s="252" t="s">
        <v>927</v>
      </c>
      <c r="H29" s="252">
        <v>22</v>
      </c>
      <c r="I29" s="252">
        <v>256</v>
      </c>
      <c r="J29" s="252" t="s">
        <v>1273</v>
      </c>
      <c r="K29" s="52"/>
      <c r="L29" s="52"/>
      <c r="M29" s="52"/>
      <c r="N29" s="45">
        <f t="shared" si="0"/>
        <v>0.15</v>
      </c>
      <c r="O29" s="52"/>
      <c r="P29" s="52"/>
      <c r="Q29" s="52"/>
      <c r="R29" s="52"/>
      <c r="S29" s="444"/>
    </row>
    <row r="30" spans="1:19" ht="90" x14ac:dyDescent="0.35">
      <c r="A30" s="252">
        <v>14</v>
      </c>
      <c r="B30" s="44" t="s">
        <v>274</v>
      </c>
      <c r="C30" s="252" t="s">
        <v>79</v>
      </c>
      <c r="D30" s="252" t="s">
        <v>275</v>
      </c>
      <c r="E30" s="252" t="s">
        <v>250</v>
      </c>
      <c r="F30" s="45">
        <v>0.14000000000000001</v>
      </c>
      <c r="G30" s="252" t="s">
        <v>110</v>
      </c>
      <c r="H30" s="252">
        <v>14</v>
      </c>
      <c r="I30" s="252">
        <v>776</v>
      </c>
      <c r="J30" s="252" t="s">
        <v>1273</v>
      </c>
      <c r="K30" s="52"/>
      <c r="L30" s="52"/>
      <c r="M30" s="52"/>
      <c r="N30" s="45">
        <f t="shared" si="0"/>
        <v>0.14000000000000001</v>
      </c>
      <c r="O30" s="52"/>
      <c r="P30" s="52"/>
      <c r="Q30" s="52"/>
      <c r="R30" s="52"/>
      <c r="S30" s="444"/>
    </row>
    <row r="31" spans="1:19" ht="54" x14ac:dyDescent="0.35">
      <c r="A31" s="252">
        <v>15</v>
      </c>
      <c r="B31" s="44" t="s">
        <v>276</v>
      </c>
      <c r="C31" s="252" t="s">
        <v>79</v>
      </c>
      <c r="D31" s="252" t="s">
        <v>277</v>
      </c>
      <c r="E31" s="252" t="s">
        <v>250</v>
      </c>
      <c r="F31" s="45">
        <v>8.5000000000000006E-2</v>
      </c>
      <c r="G31" s="252" t="s">
        <v>150</v>
      </c>
      <c r="H31" s="252"/>
      <c r="I31" s="252"/>
      <c r="J31" s="252" t="s">
        <v>1093</v>
      </c>
      <c r="K31" s="52"/>
      <c r="L31" s="52"/>
      <c r="M31" s="52"/>
      <c r="N31" s="45">
        <f t="shared" si="0"/>
        <v>8.5000000000000006E-2</v>
      </c>
      <c r="O31" s="52"/>
      <c r="P31" s="52"/>
      <c r="Q31" s="52"/>
      <c r="R31" s="52"/>
      <c r="S31" s="444"/>
    </row>
    <row r="32" spans="1:19" ht="126" x14ac:dyDescent="0.35">
      <c r="A32" s="252">
        <v>16</v>
      </c>
      <c r="B32" s="44" t="s">
        <v>1249</v>
      </c>
      <c r="C32" s="252" t="s">
        <v>79</v>
      </c>
      <c r="D32" s="252" t="s">
        <v>278</v>
      </c>
      <c r="E32" s="252" t="s">
        <v>250</v>
      </c>
      <c r="F32" s="45">
        <v>0.2</v>
      </c>
      <c r="G32" s="252" t="s">
        <v>48</v>
      </c>
      <c r="H32" s="252"/>
      <c r="I32" s="252"/>
      <c r="J32" s="252" t="s">
        <v>279</v>
      </c>
      <c r="K32" s="52"/>
      <c r="L32" s="52"/>
      <c r="M32" s="52"/>
      <c r="N32" s="45">
        <f t="shared" si="0"/>
        <v>0.2</v>
      </c>
      <c r="O32" s="52"/>
      <c r="P32" s="52"/>
      <c r="Q32" s="52"/>
      <c r="R32" s="52"/>
      <c r="S32" s="444"/>
    </row>
    <row r="33" spans="1:19" ht="126" x14ac:dyDescent="0.35">
      <c r="A33" s="252">
        <v>17</v>
      </c>
      <c r="B33" s="44" t="s">
        <v>280</v>
      </c>
      <c r="C33" s="252" t="s">
        <v>79</v>
      </c>
      <c r="D33" s="252" t="s">
        <v>281</v>
      </c>
      <c r="E33" s="252" t="s">
        <v>250</v>
      </c>
      <c r="F33" s="45">
        <v>0.13</v>
      </c>
      <c r="G33" s="252" t="s">
        <v>925</v>
      </c>
      <c r="H33" s="252">
        <v>26</v>
      </c>
      <c r="I33" s="252" t="s">
        <v>926</v>
      </c>
      <c r="J33" s="252" t="s">
        <v>279</v>
      </c>
      <c r="K33" s="52"/>
      <c r="L33" s="52"/>
      <c r="M33" s="52"/>
      <c r="N33" s="45">
        <f t="shared" si="0"/>
        <v>0.13</v>
      </c>
      <c r="O33" s="52"/>
      <c r="P33" s="52"/>
      <c r="Q33" s="52"/>
      <c r="R33" s="52"/>
      <c r="S33" s="444"/>
    </row>
    <row r="34" spans="1:19" ht="54" x14ac:dyDescent="0.35">
      <c r="A34" s="252">
        <v>18</v>
      </c>
      <c r="B34" s="44" t="s">
        <v>282</v>
      </c>
      <c r="C34" s="252" t="s">
        <v>79</v>
      </c>
      <c r="D34" s="252" t="s">
        <v>283</v>
      </c>
      <c r="E34" s="252" t="s">
        <v>250</v>
      </c>
      <c r="F34" s="45">
        <v>0.06</v>
      </c>
      <c r="G34" s="252" t="s">
        <v>150</v>
      </c>
      <c r="H34" s="252"/>
      <c r="I34" s="252"/>
      <c r="J34" s="252" t="s">
        <v>1093</v>
      </c>
      <c r="K34" s="52"/>
      <c r="L34" s="52"/>
      <c r="M34" s="52"/>
      <c r="N34" s="45">
        <f t="shared" si="0"/>
        <v>0.06</v>
      </c>
      <c r="O34" s="52"/>
      <c r="P34" s="52"/>
      <c r="Q34" s="52"/>
      <c r="R34" s="52"/>
      <c r="S34" s="444"/>
    </row>
    <row r="35" spans="1:19" x14ac:dyDescent="0.35">
      <c r="A35" s="133" t="s">
        <v>2976</v>
      </c>
      <c r="B35" s="381" t="s">
        <v>2977</v>
      </c>
      <c r="C35" s="381"/>
      <c r="D35" s="381"/>
      <c r="E35" s="381"/>
      <c r="F35" s="381"/>
      <c r="G35" s="381"/>
      <c r="H35" s="381"/>
      <c r="I35" s="381"/>
      <c r="J35" s="381"/>
      <c r="K35" s="52"/>
      <c r="L35" s="52"/>
      <c r="M35" s="52"/>
      <c r="N35" s="45"/>
      <c r="O35" s="52"/>
      <c r="P35" s="52"/>
      <c r="Q35" s="52"/>
      <c r="R35" s="52"/>
      <c r="S35" s="444"/>
    </row>
    <row r="36" spans="1:19" s="305" customFormat="1" x14ac:dyDescent="0.35">
      <c r="A36" s="303" t="s">
        <v>2978</v>
      </c>
      <c r="B36" s="383" t="s">
        <v>2979</v>
      </c>
      <c r="C36" s="383"/>
      <c r="D36" s="383"/>
      <c r="E36" s="383"/>
      <c r="F36" s="383"/>
      <c r="G36" s="383"/>
      <c r="H36" s="383"/>
      <c r="I36" s="383"/>
      <c r="J36" s="383"/>
      <c r="K36" s="304"/>
      <c r="L36" s="304"/>
      <c r="M36" s="304"/>
      <c r="N36" s="45"/>
      <c r="O36" s="304"/>
      <c r="P36" s="304"/>
      <c r="Q36" s="304"/>
      <c r="R36" s="304"/>
      <c r="S36" s="445"/>
    </row>
    <row r="37" spans="1:19" s="305" customFormat="1" x14ac:dyDescent="0.35">
      <c r="A37" s="303" t="s">
        <v>2980</v>
      </c>
      <c r="B37" s="383" t="s">
        <v>2981</v>
      </c>
      <c r="C37" s="383"/>
      <c r="D37" s="383"/>
      <c r="E37" s="383"/>
      <c r="F37" s="383"/>
      <c r="G37" s="383"/>
      <c r="H37" s="383"/>
      <c r="I37" s="383"/>
      <c r="J37" s="383"/>
      <c r="K37" s="304"/>
      <c r="L37" s="304"/>
      <c r="M37" s="304"/>
      <c r="N37" s="45"/>
      <c r="O37" s="304"/>
      <c r="P37" s="304"/>
      <c r="Q37" s="304"/>
      <c r="R37" s="304"/>
      <c r="S37" s="445"/>
    </row>
    <row r="38" spans="1:19" x14ac:dyDescent="0.35">
      <c r="A38" s="133" t="s">
        <v>233</v>
      </c>
      <c r="B38" s="133" t="s">
        <v>2982</v>
      </c>
      <c r="C38" s="133"/>
      <c r="D38" s="133"/>
      <c r="E38" s="133"/>
      <c r="F38" s="133"/>
      <c r="G38" s="133"/>
      <c r="H38" s="133"/>
      <c r="I38" s="133"/>
      <c r="J38" s="133"/>
      <c r="K38" s="52"/>
      <c r="L38" s="52"/>
      <c r="M38" s="52"/>
      <c r="N38" s="45"/>
      <c r="O38" s="52"/>
      <c r="P38" s="52"/>
      <c r="Q38" s="52"/>
      <c r="R38" s="52"/>
      <c r="S38" s="444"/>
    </row>
    <row r="39" spans="1:19" x14ac:dyDescent="0.35">
      <c r="A39" s="252">
        <v>0</v>
      </c>
      <c r="B39" s="51" t="s">
        <v>64</v>
      </c>
      <c r="C39" s="48">
        <v>1</v>
      </c>
      <c r="D39" s="301"/>
      <c r="E39" s="48">
        <v>1</v>
      </c>
      <c r="F39" s="301">
        <v>1.9</v>
      </c>
      <c r="G39" s="306"/>
      <c r="H39" s="306"/>
      <c r="I39" s="306"/>
      <c r="J39" s="306"/>
      <c r="K39" s="52"/>
      <c r="L39" s="52"/>
      <c r="M39" s="52"/>
      <c r="N39" s="45"/>
      <c r="O39" s="52"/>
      <c r="P39" s="52"/>
      <c r="Q39" s="52"/>
      <c r="R39" s="52"/>
      <c r="S39" s="444"/>
    </row>
    <row r="40" spans="1:19" ht="72" x14ac:dyDescent="0.35">
      <c r="A40" s="252">
        <v>1</v>
      </c>
      <c r="B40" s="44" t="s">
        <v>468</v>
      </c>
      <c r="C40" s="252" t="s">
        <v>65</v>
      </c>
      <c r="D40" s="252" t="s">
        <v>252</v>
      </c>
      <c r="E40" s="252" t="s">
        <v>469</v>
      </c>
      <c r="F40" s="45">
        <v>1.9</v>
      </c>
      <c r="G40" s="252" t="s">
        <v>916</v>
      </c>
      <c r="H40" s="252">
        <v>7</v>
      </c>
      <c r="I40" s="252" t="s">
        <v>917</v>
      </c>
      <c r="J40" s="252" t="s">
        <v>470</v>
      </c>
      <c r="K40" s="52"/>
      <c r="L40" s="52"/>
      <c r="M40" s="52"/>
      <c r="N40" s="45">
        <f t="shared" si="0"/>
        <v>1.9</v>
      </c>
      <c r="O40" s="52"/>
      <c r="P40" s="52"/>
      <c r="Q40" s="52"/>
      <c r="R40" s="52"/>
      <c r="S40" s="444"/>
    </row>
    <row r="41" spans="1:19" x14ac:dyDescent="0.35">
      <c r="A41" s="252">
        <v>0</v>
      </c>
      <c r="B41" s="51" t="s">
        <v>84</v>
      </c>
      <c r="C41" s="48">
        <v>2</v>
      </c>
      <c r="D41" s="301"/>
      <c r="E41" s="48">
        <v>2</v>
      </c>
      <c r="F41" s="301">
        <f>SUM(F42:F43)</f>
        <v>59.45</v>
      </c>
      <c r="G41" s="306"/>
      <c r="H41" s="306"/>
      <c r="I41" s="306"/>
      <c r="J41" s="306"/>
      <c r="K41" s="52"/>
      <c r="L41" s="52"/>
      <c r="M41" s="52"/>
      <c r="N41" s="45"/>
      <c r="O41" s="52"/>
      <c r="P41" s="52"/>
      <c r="Q41" s="52"/>
      <c r="R41" s="52"/>
      <c r="S41" s="444"/>
    </row>
    <row r="42" spans="1:19" ht="72" x14ac:dyDescent="0.35">
      <c r="A42" s="252">
        <v>1</v>
      </c>
      <c r="B42" s="44" t="s">
        <v>1210</v>
      </c>
      <c r="C42" s="252" t="s">
        <v>85</v>
      </c>
      <c r="D42" s="252" t="s">
        <v>359</v>
      </c>
      <c r="E42" s="252" t="s">
        <v>355</v>
      </c>
      <c r="F42" s="45">
        <v>14.45</v>
      </c>
      <c r="G42" s="252" t="s">
        <v>934</v>
      </c>
      <c r="H42" s="252" t="s">
        <v>935</v>
      </c>
      <c r="I42" s="252" t="s">
        <v>918</v>
      </c>
      <c r="J42" s="252" t="s">
        <v>360</v>
      </c>
      <c r="K42" s="52"/>
      <c r="L42" s="52"/>
      <c r="M42" s="52"/>
      <c r="N42" s="45">
        <f t="shared" si="0"/>
        <v>14.45</v>
      </c>
      <c r="O42" s="52"/>
      <c r="P42" s="52"/>
      <c r="Q42" s="52"/>
      <c r="R42" s="52"/>
      <c r="S42" s="444"/>
    </row>
    <row r="43" spans="1:19" ht="54" x14ac:dyDescent="0.35">
      <c r="A43" s="252">
        <v>2</v>
      </c>
      <c r="B43" s="44" t="s">
        <v>1208</v>
      </c>
      <c r="C43" s="252" t="s">
        <v>85</v>
      </c>
      <c r="D43" s="252" t="s">
        <v>252</v>
      </c>
      <c r="E43" s="252" t="s">
        <v>355</v>
      </c>
      <c r="F43" s="134">
        <f>74-29</f>
        <v>45</v>
      </c>
      <c r="G43" s="252" t="s">
        <v>1209</v>
      </c>
      <c r="H43" s="252">
        <v>16</v>
      </c>
      <c r="I43" s="252" t="s">
        <v>922</v>
      </c>
      <c r="J43" s="252" t="s">
        <v>1276</v>
      </c>
      <c r="K43" s="52"/>
      <c r="L43" s="52"/>
      <c r="M43" s="52"/>
      <c r="N43" s="45">
        <f t="shared" si="0"/>
        <v>45</v>
      </c>
      <c r="O43" s="52"/>
      <c r="P43" s="52"/>
      <c r="Q43" s="52"/>
      <c r="R43" s="52"/>
      <c r="S43" s="444"/>
    </row>
    <row r="44" spans="1:19" x14ac:dyDescent="0.35">
      <c r="A44" s="252">
        <v>0</v>
      </c>
      <c r="B44" s="51" t="s">
        <v>87</v>
      </c>
      <c r="C44" s="48">
        <v>8</v>
      </c>
      <c r="D44" s="301"/>
      <c r="E44" s="48">
        <v>8</v>
      </c>
      <c r="F44" s="301">
        <v>292.84000000000003</v>
      </c>
      <c r="G44" s="302"/>
      <c r="H44" s="302"/>
      <c r="I44" s="302"/>
      <c r="J44" s="302"/>
      <c r="K44" s="52"/>
      <c r="L44" s="52"/>
      <c r="M44" s="52"/>
      <c r="N44" s="45"/>
      <c r="O44" s="52"/>
      <c r="P44" s="52"/>
      <c r="Q44" s="52"/>
      <c r="R44" s="52"/>
      <c r="S44" s="444"/>
    </row>
    <row r="45" spans="1:19" ht="108" x14ac:dyDescent="0.35">
      <c r="A45" s="252">
        <v>1</v>
      </c>
      <c r="B45" s="44" t="s">
        <v>512</v>
      </c>
      <c r="C45" s="252" t="s">
        <v>88</v>
      </c>
      <c r="D45" s="252" t="s">
        <v>277</v>
      </c>
      <c r="E45" s="252" t="s">
        <v>513</v>
      </c>
      <c r="F45" s="45">
        <v>66.040000000000006</v>
      </c>
      <c r="G45" s="252" t="s">
        <v>2983</v>
      </c>
      <c r="H45" s="252" t="s">
        <v>937</v>
      </c>
      <c r="I45" s="252" t="s">
        <v>2984</v>
      </c>
      <c r="J45" s="252" t="s">
        <v>2985</v>
      </c>
      <c r="K45" s="52"/>
      <c r="L45" s="52"/>
      <c r="M45" s="52"/>
      <c r="N45" s="52"/>
      <c r="O45" s="52">
        <v>1</v>
      </c>
      <c r="P45" s="45">
        <v>66.040000000000006</v>
      </c>
      <c r="Q45" s="52"/>
      <c r="R45" s="52"/>
      <c r="S45" s="444" t="s">
        <v>2986</v>
      </c>
    </row>
    <row r="46" spans="1:19" ht="90" x14ac:dyDescent="0.35">
      <c r="A46" s="252">
        <v>2</v>
      </c>
      <c r="B46" s="44" t="s">
        <v>1266</v>
      </c>
      <c r="C46" s="252" t="s">
        <v>88</v>
      </c>
      <c r="D46" s="252" t="s">
        <v>248</v>
      </c>
      <c r="E46" s="252" t="s">
        <v>1267</v>
      </c>
      <c r="F46" s="45">
        <v>140</v>
      </c>
      <c r="G46" s="252" t="s">
        <v>54</v>
      </c>
      <c r="H46" s="252" t="s">
        <v>936</v>
      </c>
      <c r="I46" s="252" t="s">
        <v>918</v>
      </c>
      <c r="J46" s="252" t="s">
        <v>1128</v>
      </c>
      <c r="K46" s="52"/>
      <c r="L46" s="52"/>
      <c r="M46" s="52"/>
      <c r="N46" s="45">
        <f>F46</f>
        <v>140</v>
      </c>
      <c r="O46" s="52"/>
      <c r="P46" s="52"/>
      <c r="Q46" s="52"/>
      <c r="R46" s="52"/>
      <c r="S46" s="444"/>
    </row>
    <row r="47" spans="1:19" ht="90" x14ac:dyDescent="0.35">
      <c r="A47" s="252">
        <v>3</v>
      </c>
      <c r="B47" s="44" t="s">
        <v>519</v>
      </c>
      <c r="C47" s="252" t="s">
        <v>88</v>
      </c>
      <c r="D47" s="252" t="s">
        <v>248</v>
      </c>
      <c r="E47" s="252" t="s">
        <v>520</v>
      </c>
      <c r="F47" s="45">
        <v>5.8</v>
      </c>
      <c r="G47" s="252" t="s">
        <v>54</v>
      </c>
      <c r="H47" s="252">
        <v>23</v>
      </c>
      <c r="I47" s="252" t="s">
        <v>920</v>
      </c>
      <c r="J47" s="252" t="s">
        <v>2987</v>
      </c>
      <c r="K47" s="52"/>
      <c r="L47" s="52"/>
      <c r="M47" s="52"/>
      <c r="N47" s="52"/>
      <c r="O47" s="52">
        <v>1</v>
      </c>
      <c r="P47" s="45">
        <v>5.8</v>
      </c>
      <c r="Q47" s="52"/>
      <c r="R47" s="52"/>
      <c r="S47" s="444" t="s">
        <v>2988</v>
      </c>
    </row>
    <row r="48" spans="1:19" ht="90" x14ac:dyDescent="0.35">
      <c r="A48" s="252">
        <v>4</v>
      </c>
      <c r="B48" s="44" t="s">
        <v>521</v>
      </c>
      <c r="C48" s="252" t="s">
        <v>88</v>
      </c>
      <c r="D48" s="252" t="s">
        <v>252</v>
      </c>
      <c r="E48" s="252" t="s">
        <v>522</v>
      </c>
      <c r="F48" s="45">
        <v>5.8</v>
      </c>
      <c r="G48" s="252" t="s">
        <v>574</v>
      </c>
      <c r="H48" s="252">
        <v>1</v>
      </c>
      <c r="I48" s="252" t="s">
        <v>920</v>
      </c>
      <c r="J48" s="252" t="s">
        <v>523</v>
      </c>
      <c r="K48" s="52"/>
      <c r="L48" s="52"/>
      <c r="M48" s="52"/>
      <c r="N48" s="45">
        <f t="shared" ref="N48:N106" si="1">F48</f>
        <v>5.8</v>
      </c>
      <c r="O48" s="52"/>
      <c r="P48" s="52"/>
      <c r="Q48" s="52"/>
      <c r="R48" s="52"/>
      <c r="S48" s="444"/>
    </row>
    <row r="49" spans="1:19" ht="90" x14ac:dyDescent="0.35">
      <c r="A49" s="252">
        <v>5</v>
      </c>
      <c r="B49" s="44" t="s">
        <v>516</v>
      </c>
      <c r="C49" s="252" t="s">
        <v>88</v>
      </c>
      <c r="D49" s="252" t="s">
        <v>277</v>
      </c>
      <c r="E49" s="252" t="s">
        <v>517</v>
      </c>
      <c r="F49" s="45">
        <v>17</v>
      </c>
      <c r="G49" s="252" t="s">
        <v>940</v>
      </c>
      <c r="H49" s="252" t="s">
        <v>937</v>
      </c>
      <c r="I49" s="252" t="s">
        <v>941</v>
      </c>
      <c r="J49" s="252" t="s">
        <v>518</v>
      </c>
      <c r="K49" s="52"/>
      <c r="L49" s="52"/>
      <c r="M49" s="52"/>
      <c r="N49" s="45">
        <f t="shared" si="1"/>
        <v>17</v>
      </c>
      <c r="O49" s="52"/>
      <c r="P49" s="52"/>
      <c r="Q49" s="52"/>
      <c r="R49" s="52"/>
      <c r="S49" s="444"/>
    </row>
    <row r="50" spans="1:19" ht="72" x14ac:dyDescent="0.35">
      <c r="A50" s="252">
        <v>6</v>
      </c>
      <c r="B50" s="44" t="s">
        <v>514</v>
      </c>
      <c r="C50" s="252" t="s">
        <v>88</v>
      </c>
      <c r="D50" s="252" t="s">
        <v>283</v>
      </c>
      <c r="E50" s="252" t="s">
        <v>515</v>
      </c>
      <c r="F50" s="45">
        <v>62</v>
      </c>
      <c r="G50" s="252" t="s">
        <v>938</v>
      </c>
      <c r="H50" s="252" t="s">
        <v>933</v>
      </c>
      <c r="I50" s="252" t="s">
        <v>939</v>
      </c>
      <c r="J50" s="252" t="s">
        <v>1094</v>
      </c>
      <c r="K50" s="52"/>
      <c r="L50" s="52"/>
      <c r="M50" s="52"/>
      <c r="N50" s="45">
        <f t="shared" si="1"/>
        <v>62</v>
      </c>
      <c r="O50" s="52"/>
      <c r="P50" s="52"/>
      <c r="Q50" s="52"/>
      <c r="R50" s="52"/>
      <c r="S50" s="444"/>
    </row>
    <row r="51" spans="1:19" ht="72" x14ac:dyDescent="0.35">
      <c r="A51" s="252">
        <v>7</v>
      </c>
      <c r="B51" s="44" t="s">
        <v>361</v>
      </c>
      <c r="C51" s="252" t="s">
        <v>88</v>
      </c>
      <c r="D51" s="252" t="s">
        <v>5</v>
      </c>
      <c r="E51" s="252" t="s">
        <v>355</v>
      </c>
      <c r="F51" s="45">
        <v>0.05</v>
      </c>
      <c r="G51" s="252" t="s">
        <v>102</v>
      </c>
      <c r="H51" s="252"/>
      <c r="I51" s="252"/>
      <c r="J51" s="252" t="s">
        <v>308</v>
      </c>
      <c r="K51" s="52"/>
      <c r="L51" s="52"/>
      <c r="M51" s="52"/>
      <c r="N51" s="45">
        <f t="shared" si="1"/>
        <v>0.05</v>
      </c>
      <c r="O51" s="52"/>
      <c r="P51" s="52"/>
      <c r="Q51" s="52"/>
      <c r="R51" s="52"/>
      <c r="S51" s="444"/>
    </row>
    <row r="52" spans="1:19" ht="54" x14ac:dyDescent="0.35">
      <c r="A52" s="252">
        <v>8</v>
      </c>
      <c r="B52" s="46" t="s">
        <v>448</v>
      </c>
      <c r="C52" s="252" t="s">
        <v>88</v>
      </c>
      <c r="D52" s="252" t="s">
        <v>275</v>
      </c>
      <c r="E52" s="252" t="s">
        <v>446</v>
      </c>
      <c r="F52" s="45">
        <v>0.25</v>
      </c>
      <c r="G52" s="252" t="s">
        <v>43</v>
      </c>
      <c r="H52" s="252">
        <v>17</v>
      </c>
      <c r="I52" s="252" t="s">
        <v>918</v>
      </c>
      <c r="J52" s="252" t="s">
        <v>1141</v>
      </c>
      <c r="K52" s="52"/>
      <c r="L52" s="52"/>
      <c r="M52" s="52"/>
      <c r="N52" s="45">
        <f t="shared" si="1"/>
        <v>0.25</v>
      </c>
      <c r="O52" s="52"/>
      <c r="P52" s="52"/>
      <c r="Q52" s="52"/>
      <c r="R52" s="52"/>
      <c r="S52" s="444"/>
    </row>
    <row r="53" spans="1:19" ht="34.799999999999997" x14ac:dyDescent="0.35">
      <c r="A53" s="252">
        <v>0</v>
      </c>
      <c r="B53" s="51" t="s">
        <v>90</v>
      </c>
      <c r="C53" s="48">
        <v>14</v>
      </c>
      <c r="D53" s="301"/>
      <c r="E53" s="48">
        <v>14</v>
      </c>
      <c r="F53" s="301">
        <v>26.98</v>
      </c>
      <c r="G53" s="302"/>
      <c r="H53" s="302"/>
      <c r="I53" s="302"/>
      <c r="J53" s="302"/>
      <c r="K53" s="52"/>
      <c r="L53" s="52"/>
      <c r="M53" s="52"/>
      <c r="N53" s="45"/>
      <c r="O53" s="52"/>
      <c r="P53" s="52"/>
      <c r="Q53" s="52"/>
      <c r="R53" s="52"/>
      <c r="S53" s="444"/>
    </row>
    <row r="54" spans="1:19" ht="126" x14ac:dyDescent="0.35">
      <c r="A54" s="252">
        <v>1</v>
      </c>
      <c r="B54" s="44" t="s">
        <v>484</v>
      </c>
      <c r="C54" s="252" t="s">
        <v>91</v>
      </c>
      <c r="D54" s="252" t="s">
        <v>273</v>
      </c>
      <c r="E54" s="252" t="s">
        <v>485</v>
      </c>
      <c r="F54" s="45">
        <v>2</v>
      </c>
      <c r="G54" s="252" t="s">
        <v>942</v>
      </c>
      <c r="H54" s="252">
        <v>15</v>
      </c>
      <c r="I54" s="252" t="s">
        <v>918</v>
      </c>
      <c r="J54" s="252" t="s">
        <v>1142</v>
      </c>
      <c r="K54" s="52"/>
      <c r="L54" s="52"/>
      <c r="M54" s="52"/>
      <c r="N54" s="45">
        <f t="shared" si="1"/>
        <v>2</v>
      </c>
      <c r="O54" s="52"/>
      <c r="P54" s="52"/>
      <c r="Q54" s="52"/>
      <c r="R54" s="52"/>
      <c r="S54" s="444"/>
    </row>
    <row r="55" spans="1:19" ht="54" x14ac:dyDescent="0.35">
      <c r="A55" s="252">
        <v>2</v>
      </c>
      <c r="B55" s="44" t="s">
        <v>486</v>
      </c>
      <c r="C55" s="252" t="s">
        <v>91</v>
      </c>
      <c r="D55" s="252" t="s">
        <v>277</v>
      </c>
      <c r="E55" s="252" t="s">
        <v>487</v>
      </c>
      <c r="F55" s="45">
        <v>1.8</v>
      </c>
      <c r="G55" s="252" t="s">
        <v>568</v>
      </c>
      <c r="H55" s="252" t="s">
        <v>937</v>
      </c>
      <c r="I55" s="252" t="s">
        <v>945</v>
      </c>
      <c r="J55" s="252" t="s">
        <v>1095</v>
      </c>
      <c r="K55" s="52"/>
      <c r="L55" s="52"/>
      <c r="M55" s="52"/>
      <c r="N55" s="45">
        <f t="shared" si="1"/>
        <v>1.8</v>
      </c>
      <c r="O55" s="52"/>
      <c r="P55" s="52"/>
      <c r="Q55" s="52"/>
      <c r="R55" s="52"/>
      <c r="S55" s="444"/>
    </row>
    <row r="56" spans="1:19" ht="108" x14ac:dyDescent="0.35">
      <c r="A56" s="252">
        <v>3</v>
      </c>
      <c r="B56" s="44" t="s">
        <v>474</v>
      </c>
      <c r="C56" s="252" t="s">
        <v>91</v>
      </c>
      <c r="D56" s="252" t="s">
        <v>277</v>
      </c>
      <c r="E56" s="252" t="s">
        <v>475</v>
      </c>
      <c r="F56" s="45">
        <v>5.6</v>
      </c>
      <c r="G56" s="252" t="s">
        <v>944</v>
      </c>
      <c r="H56" s="252" t="s">
        <v>937</v>
      </c>
      <c r="I56" s="252" t="s">
        <v>946</v>
      </c>
      <c r="J56" s="252" t="s">
        <v>1129</v>
      </c>
      <c r="K56" s="52"/>
      <c r="L56" s="52"/>
      <c r="M56" s="52"/>
      <c r="N56" s="45">
        <f t="shared" si="1"/>
        <v>5.6</v>
      </c>
      <c r="O56" s="52"/>
      <c r="P56" s="52"/>
      <c r="Q56" s="52"/>
      <c r="R56" s="52"/>
      <c r="S56" s="444"/>
    </row>
    <row r="57" spans="1:19" ht="72" x14ac:dyDescent="0.35">
      <c r="A57" s="252">
        <v>4</v>
      </c>
      <c r="B57" s="44" t="s">
        <v>495</v>
      </c>
      <c r="C57" s="252" t="s">
        <v>91</v>
      </c>
      <c r="D57" s="252" t="s">
        <v>273</v>
      </c>
      <c r="E57" s="252" t="s">
        <v>496</v>
      </c>
      <c r="F57" s="45">
        <v>0.3</v>
      </c>
      <c r="G57" s="252" t="s">
        <v>162</v>
      </c>
      <c r="H57" s="252" t="s">
        <v>937</v>
      </c>
      <c r="I57" s="252" t="s">
        <v>950</v>
      </c>
      <c r="J57" s="252" t="s">
        <v>1130</v>
      </c>
      <c r="K57" s="52"/>
      <c r="L57" s="52"/>
      <c r="M57" s="52"/>
      <c r="N57" s="45">
        <f t="shared" si="1"/>
        <v>0.3</v>
      </c>
      <c r="O57" s="52"/>
      <c r="P57" s="52"/>
      <c r="Q57" s="52"/>
      <c r="R57" s="52"/>
      <c r="S57" s="444"/>
    </row>
    <row r="58" spans="1:19" ht="72" x14ac:dyDescent="0.35">
      <c r="A58" s="252">
        <v>5</v>
      </c>
      <c r="B58" s="44" t="s">
        <v>480</v>
      </c>
      <c r="C58" s="252" t="s">
        <v>91</v>
      </c>
      <c r="D58" s="252" t="s">
        <v>277</v>
      </c>
      <c r="E58" s="252" t="s">
        <v>479</v>
      </c>
      <c r="F58" s="45" t="e">
        <f>#REF!-F59-F60</f>
        <v>#REF!</v>
      </c>
      <c r="G58" s="252" t="s">
        <v>947</v>
      </c>
      <c r="H58" s="252" t="s">
        <v>937</v>
      </c>
      <c r="I58" s="252" t="s">
        <v>1277</v>
      </c>
      <c r="J58" s="252" t="s">
        <v>481</v>
      </c>
      <c r="K58" s="52"/>
      <c r="L58" s="52"/>
      <c r="M58" s="52"/>
      <c r="N58" s="45" t="e">
        <f t="shared" si="1"/>
        <v>#REF!</v>
      </c>
      <c r="O58" s="52"/>
      <c r="P58" s="52"/>
      <c r="Q58" s="52"/>
      <c r="R58" s="52"/>
      <c r="S58" s="444"/>
    </row>
    <row r="59" spans="1:19" ht="90" x14ac:dyDescent="0.35">
      <c r="A59" s="252">
        <v>6</v>
      </c>
      <c r="B59" s="44" t="s">
        <v>1278</v>
      </c>
      <c r="C59" s="252" t="s">
        <v>91</v>
      </c>
      <c r="D59" s="252" t="s">
        <v>277</v>
      </c>
      <c r="E59" s="252" t="s">
        <v>479</v>
      </c>
      <c r="F59" s="45">
        <v>0.72</v>
      </c>
      <c r="G59" s="252" t="s">
        <v>947</v>
      </c>
      <c r="H59" s="252" t="s">
        <v>937</v>
      </c>
      <c r="I59" s="252" t="s">
        <v>1279</v>
      </c>
      <c r="J59" s="252" t="s">
        <v>1280</v>
      </c>
      <c r="K59" s="52"/>
      <c r="L59" s="52"/>
      <c r="M59" s="52"/>
      <c r="N59" s="45">
        <f t="shared" si="1"/>
        <v>0.72</v>
      </c>
      <c r="O59" s="52"/>
      <c r="P59" s="52"/>
      <c r="Q59" s="52"/>
      <c r="R59" s="52"/>
      <c r="S59" s="444"/>
    </row>
    <row r="60" spans="1:19" ht="72" x14ac:dyDescent="0.35">
      <c r="A60" s="252">
        <v>7</v>
      </c>
      <c r="B60" s="44" t="s">
        <v>1278</v>
      </c>
      <c r="C60" s="252" t="s">
        <v>91</v>
      </c>
      <c r="D60" s="252" t="s">
        <v>277</v>
      </c>
      <c r="E60" s="252" t="s">
        <v>493</v>
      </c>
      <c r="F60" s="45">
        <v>0.72</v>
      </c>
      <c r="G60" s="252" t="s">
        <v>947</v>
      </c>
      <c r="H60" s="252" t="s">
        <v>937</v>
      </c>
      <c r="I60" s="252" t="s">
        <v>1281</v>
      </c>
      <c r="J60" s="252" t="s">
        <v>1282</v>
      </c>
      <c r="K60" s="52"/>
      <c r="L60" s="52"/>
      <c r="M60" s="52"/>
      <c r="N60" s="45">
        <f t="shared" si="1"/>
        <v>0.72</v>
      </c>
      <c r="O60" s="52"/>
      <c r="P60" s="52"/>
      <c r="Q60" s="52"/>
      <c r="R60" s="52"/>
      <c r="S60" s="444"/>
    </row>
    <row r="61" spans="1:19" ht="72" x14ac:dyDescent="0.35">
      <c r="A61" s="252">
        <v>8</v>
      </c>
      <c r="B61" s="44" t="s">
        <v>488</v>
      </c>
      <c r="C61" s="252" t="s">
        <v>91</v>
      </c>
      <c r="D61" s="252" t="s">
        <v>277</v>
      </c>
      <c r="E61" s="252" t="s">
        <v>489</v>
      </c>
      <c r="F61" s="45">
        <v>1.5</v>
      </c>
      <c r="G61" s="252" t="s">
        <v>944</v>
      </c>
      <c r="H61" s="252" t="s">
        <v>937</v>
      </c>
      <c r="I61" s="252" t="s">
        <v>1283</v>
      </c>
      <c r="J61" s="252" t="s">
        <v>1096</v>
      </c>
      <c r="K61" s="52"/>
      <c r="L61" s="52"/>
      <c r="M61" s="52"/>
      <c r="N61" s="45">
        <f t="shared" si="1"/>
        <v>1.5</v>
      </c>
      <c r="O61" s="52"/>
      <c r="P61" s="52"/>
      <c r="Q61" s="52"/>
      <c r="R61" s="52"/>
      <c r="S61" s="444"/>
    </row>
    <row r="62" spans="1:19" ht="90" x14ac:dyDescent="0.35">
      <c r="A62" s="252">
        <v>9</v>
      </c>
      <c r="B62" s="44" t="s">
        <v>482</v>
      </c>
      <c r="C62" s="252" t="s">
        <v>91</v>
      </c>
      <c r="D62" s="252" t="s">
        <v>277</v>
      </c>
      <c r="E62" s="252" t="s">
        <v>483</v>
      </c>
      <c r="F62" s="45">
        <v>3</v>
      </c>
      <c r="G62" s="252" t="s">
        <v>48</v>
      </c>
      <c r="H62" s="252" t="s">
        <v>949</v>
      </c>
      <c r="I62" s="252" t="s">
        <v>1284</v>
      </c>
      <c r="J62" s="252" t="s">
        <v>308</v>
      </c>
      <c r="K62" s="52"/>
      <c r="L62" s="52"/>
      <c r="M62" s="52"/>
      <c r="N62" s="45">
        <f t="shared" si="1"/>
        <v>3</v>
      </c>
      <c r="O62" s="52"/>
      <c r="P62" s="52"/>
      <c r="Q62" s="52"/>
      <c r="R62" s="52"/>
      <c r="S62" s="444"/>
    </row>
    <row r="63" spans="1:19" ht="72" x14ac:dyDescent="0.35">
      <c r="A63" s="252">
        <v>10</v>
      </c>
      <c r="B63" s="44" t="s">
        <v>490</v>
      </c>
      <c r="C63" s="252" t="s">
        <v>91</v>
      </c>
      <c r="D63" s="252" t="s">
        <v>277</v>
      </c>
      <c r="E63" s="252" t="s">
        <v>491</v>
      </c>
      <c r="F63" s="45">
        <v>1</v>
      </c>
      <c r="G63" s="252" t="s">
        <v>48</v>
      </c>
      <c r="H63" s="252">
        <v>9</v>
      </c>
      <c r="I63" s="252">
        <v>244</v>
      </c>
      <c r="J63" s="252" t="s">
        <v>1097</v>
      </c>
      <c r="K63" s="52"/>
      <c r="L63" s="52"/>
      <c r="M63" s="52"/>
      <c r="N63" s="45">
        <f t="shared" si="1"/>
        <v>1</v>
      </c>
      <c r="O63" s="52"/>
      <c r="P63" s="52"/>
      <c r="Q63" s="52"/>
      <c r="R63" s="52"/>
      <c r="S63" s="444"/>
    </row>
    <row r="64" spans="1:19" ht="90" x14ac:dyDescent="0.35">
      <c r="A64" s="252">
        <v>11</v>
      </c>
      <c r="B64" s="44" t="s">
        <v>492</v>
      </c>
      <c r="C64" s="252" t="s">
        <v>91</v>
      </c>
      <c r="D64" s="252" t="s">
        <v>277</v>
      </c>
      <c r="E64" s="252" t="s">
        <v>493</v>
      </c>
      <c r="F64" s="45">
        <v>0.6</v>
      </c>
      <c r="G64" s="252" t="s">
        <v>947</v>
      </c>
      <c r="H64" s="252" t="s">
        <v>937</v>
      </c>
      <c r="I64" s="252" t="s">
        <v>948</v>
      </c>
      <c r="J64" s="252" t="s">
        <v>494</v>
      </c>
      <c r="K64" s="52"/>
      <c r="L64" s="52"/>
      <c r="M64" s="52"/>
      <c r="N64" s="45">
        <f t="shared" si="1"/>
        <v>0.6</v>
      </c>
      <c r="O64" s="52"/>
      <c r="P64" s="52"/>
      <c r="Q64" s="52"/>
      <c r="R64" s="52"/>
      <c r="S64" s="444"/>
    </row>
    <row r="65" spans="1:19" ht="90" x14ac:dyDescent="0.35">
      <c r="A65" s="252">
        <v>12</v>
      </c>
      <c r="B65" s="44" t="s">
        <v>476</v>
      </c>
      <c r="C65" s="252" t="s">
        <v>91</v>
      </c>
      <c r="D65" s="252" t="s">
        <v>478</v>
      </c>
      <c r="E65" s="252" t="s">
        <v>477</v>
      </c>
      <c r="F65" s="45">
        <v>5.5</v>
      </c>
      <c r="G65" s="252" t="s">
        <v>943</v>
      </c>
      <c r="H65" s="252"/>
      <c r="I65" s="252"/>
      <c r="J65" s="252" t="s">
        <v>1141</v>
      </c>
      <c r="K65" s="52"/>
      <c r="L65" s="52"/>
      <c r="M65" s="52"/>
      <c r="N65" s="45">
        <f t="shared" si="1"/>
        <v>5.5</v>
      </c>
      <c r="O65" s="52"/>
      <c r="P65" s="52"/>
      <c r="Q65" s="52"/>
      <c r="R65" s="52"/>
      <c r="S65" s="444"/>
    </row>
    <row r="66" spans="1:19" ht="126" x14ac:dyDescent="0.35">
      <c r="A66" s="252">
        <v>13</v>
      </c>
      <c r="B66" s="44" t="s">
        <v>472</v>
      </c>
      <c r="C66" s="252" t="s">
        <v>91</v>
      </c>
      <c r="D66" s="252" t="s">
        <v>473</v>
      </c>
      <c r="E66" s="252" t="s">
        <v>467</v>
      </c>
      <c r="F66" s="45">
        <v>1.56</v>
      </c>
      <c r="G66" s="252" t="s">
        <v>48</v>
      </c>
      <c r="H66" s="252"/>
      <c r="I66" s="252"/>
      <c r="J66" s="252" t="s">
        <v>1098</v>
      </c>
      <c r="K66" s="52"/>
      <c r="L66" s="52"/>
      <c r="M66" s="52"/>
      <c r="N66" s="45">
        <f t="shared" si="1"/>
        <v>1.56</v>
      </c>
      <c r="O66" s="52"/>
      <c r="P66" s="52"/>
      <c r="Q66" s="52"/>
      <c r="R66" s="52"/>
      <c r="S66" s="444"/>
    </row>
    <row r="67" spans="1:19" ht="126" x14ac:dyDescent="0.35">
      <c r="A67" s="252">
        <v>14</v>
      </c>
      <c r="B67" s="44" t="s">
        <v>561</v>
      </c>
      <c r="C67" s="252" t="s">
        <v>91</v>
      </c>
      <c r="D67" s="252" t="s">
        <v>473</v>
      </c>
      <c r="E67" s="252" t="s">
        <v>467</v>
      </c>
      <c r="F67" s="45">
        <v>0.72</v>
      </c>
      <c r="G67" s="252" t="s">
        <v>944</v>
      </c>
      <c r="H67" s="252" t="s">
        <v>937</v>
      </c>
      <c r="I67" s="252" t="s">
        <v>1285</v>
      </c>
      <c r="J67" s="252" t="s">
        <v>1098</v>
      </c>
      <c r="K67" s="52"/>
      <c r="L67" s="52"/>
      <c r="M67" s="52"/>
      <c r="N67" s="45">
        <f t="shared" si="1"/>
        <v>0.72</v>
      </c>
      <c r="O67" s="52"/>
      <c r="P67" s="52"/>
      <c r="Q67" s="52"/>
      <c r="R67" s="52"/>
      <c r="S67" s="444"/>
    </row>
    <row r="68" spans="1:19" x14ac:dyDescent="0.35">
      <c r="A68" s="252">
        <v>0</v>
      </c>
      <c r="B68" s="51" t="s">
        <v>2989</v>
      </c>
      <c r="C68" s="48">
        <v>1</v>
      </c>
      <c r="D68" s="301"/>
      <c r="E68" s="48">
        <v>1</v>
      </c>
      <c r="F68" s="301">
        <v>200</v>
      </c>
      <c r="G68" s="306"/>
      <c r="H68" s="306"/>
      <c r="I68" s="306"/>
      <c r="J68" s="306"/>
      <c r="K68" s="52"/>
      <c r="L68" s="52"/>
      <c r="M68" s="52"/>
      <c r="N68" s="45"/>
      <c r="O68" s="52"/>
      <c r="P68" s="52"/>
      <c r="Q68" s="52"/>
      <c r="R68" s="52"/>
      <c r="S68" s="444"/>
    </row>
    <row r="69" spans="1:19" ht="72" x14ac:dyDescent="0.35">
      <c r="A69" s="252">
        <v>1</v>
      </c>
      <c r="B69" s="44" t="s">
        <v>497</v>
      </c>
      <c r="C69" s="252" t="s">
        <v>94</v>
      </c>
      <c r="D69" s="252" t="s">
        <v>267</v>
      </c>
      <c r="E69" s="252" t="s">
        <v>498</v>
      </c>
      <c r="F69" s="45">
        <v>200</v>
      </c>
      <c r="G69" s="252" t="s">
        <v>60</v>
      </c>
      <c r="H69" s="252" t="s">
        <v>972</v>
      </c>
      <c r="I69" s="252" t="s">
        <v>973</v>
      </c>
      <c r="J69" s="252" t="s">
        <v>499</v>
      </c>
      <c r="K69" s="52"/>
      <c r="L69" s="52"/>
      <c r="M69" s="52"/>
      <c r="N69" s="45">
        <f t="shared" si="1"/>
        <v>200</v>
      </c>
      <c r="O69" s="52"/>
      <c r="P69" s="52"/>
      <c r="Q69" s="52"/>
      <c r="R69" s="52"/>
      <c r="S69" s="444"/>
    </row>
    <row r="70" spans="1:19" s="54" customFormat="1" ht="34.799999999999997" x14ac:dyDescent="0.3">
      <c r="A70" s="253">
        <v>0</v>
      </c>
      <c r="B70" s="51" t="s">
        <v>2990</v>
      </c>
      <c r="C70" s="48">
        <f>A89</f>
        <v>19</v>
      </c>
      <c r="D70" s="307"/>
      <c r="E70" s="48">
        <v>19</v>
      </c>
      <c r="F70" s="307">
        <v>216.45999999999998</v>
      </c>
      <c r="G70" s="301"/>
      <c r="H70" s="301"/>
      <c r="I70" s="301"/>
      <c r="J70" s="301"/>
      <c r="K70" s="53"/>
      <c r="L70" s="53"/>
      <c r="M70" s="53"/>
      <c r="N70" s="45"/>
      <c r="O70" s="53"/>
      <c r="P70" s="53"/>
      <c r="Q70" s="53"/>
      <c r="R70" s="53"/>
      <c r="S70" s="446"/>
    </row>
    <row r="71" spans="1:19" ht="72" x14ac:dyDescent="0.35">
      <c r="A71" s="252">
        <v>1</v>
      </c>
      <c r="B71" s="44" t="s">
        <v>324</v>
      </c>
      <c r="C71" s="252" t="s">
        <v>97</v>
      </c>
      <c r="D71" s="252" t="s">
        <v>263</v>
      </c>
      <c r="E71" s="252" t="s">
        <v>320</v>
      </c>
      <c r="F71" s="45">
        <v>28</v>
      </c>
      <c r="G71" s="252" t="s">
        <v>951</v>
      </c>
      <c r="H71" s="252" t="s">
        <v>952</v>
      </c>
      <c r="I71" s="252" t="s">
        <v>953</v>
      </c>
      <c r="J71" s="252" t="s">
        <v>325</v>
      </c>
      <c r="K71" s="52"/>
      <c r="L71" s="52"/>
      <c r="M71" s="52"/>
      <c r="N71" s="45">
        <f t="shared" si="1"/>
        <v>28</v>
      </c>
      <c r="O71" s="52"/>
      <c r="P71" s="52"/>
      <c r="Q71" s="52"/>
      <c r="R71" s="52"/>
      <c r="S71" s="444"/>
    </row>
    <row r="72" spans="1:19" ht="72" x14ac:dyDescent="0.35">
      <c r="A72" s="252">
        <v>2</v>
      </c>
      <c r="B72" s="44" t="s">
        <v>326</v>
      </c>
      <c r="C72" s="252" t="s">
        <v>97</v>
      </c>
      <c r="D72" s="252" t="s">
        <v>263</v>
      </c>
      <c r="E72" s="252" t="s">
        <v>320</v>
      </c>
      <c r="F72" s="45">
        <v>21.2</v>
      </c>
      <c r="G72" s="252" t="s">
        <v>969</v>
      </c>
      <c r="H72" s="252" t="s">
        <v>952</v>
      </c>
      <c r="I72" s="252" t="s">
        <v>970</v>
      </c>
      <c r="J72" s="252" t="s">
        <v>327</v>
      </c>
      <c r="K72" s="52"/>
      <c r="L72" s="52"/>
      <c r="M72" s="52"/>
      <c r="N72" s="45">
        <f t="shared" si="1"/>
        <v>21.2</v>
      </c>
      <c r="O72" s="52"/>
      <c r="P72" s="52"/>
      <c r="Q72" s="52"/>
      <c r="R72" s="52"/>
      <c r="S72" s="444"/>
    </row>
    <row r="73" spans="1:19" ht="72" x14ac:dyDescent="0.35">
      <c r="A73" s="252">
        <v>3</v>
      </c>
      <c r="B73" s="44" t="s">
        <v>328</v>
      </c>
      <c r="C73" s="252" t="s">
        <v>97</v>
      </c>
      <c r="D73" s="252" t="s">
        <v>329</v>
      </c>
      <c r="E73" s="252" t="s">
        <v>320</v>
      </c>
      <c r="F73" s="45">
        <v>20</v>
      </c>
      <c r="G73" s="252" t="s">
        <v>60</v>
      </c>
      <c r="H73" s="252" t="s">
        <v>952</v>
      </c>
      <c r="I73" s="252" t="s">
        <v>961</v>
      </c>
      <c r="J73" s="252" t="s">
        <v>325</v>
      </c>
      <c r="K73" s="52"/>
      <c r="L73" s="52"/>
      <c r="M73" s="52"/>
      <c r="N73" s="45">
        <f t="shared" si="1"/>
        <v>20</v>
      </c>
      <c r="O73" s="52"/>
      <c r="P73" s="52"/>
      <c r="Q73" s="52"/>
      <c r="R73" s="52"/>
      <c r="S73" s="444"/>
    </row>
    <row r="74" spans="1:19" ht="72" x14ac:dyDescent="0.35">
      <c r="A74" s="252">
        <v>4</v>
      </c>
      <c r="B74" s="44" t="s">
        <v>330</v>
      </c>
      <c r="C74" s="252" t="s">
        <v>97</v>
      </c>
      <c r="D74" s="252" t="s">
        <v>261</v>
      </c>
      <c r="E74" s="252" t="s">
        <v>320</v>
      </c>
      <c r="F74" s="45">
        <v>15</v>
      </c>
      <c r="G74" s="252" t="s">
        <v>60</v>
      </c>
      <c r="H74" s="252" t="s">
        <v>962</v>
      </c>
      <c r="I74" s="252" t="s">
        <v>963</v>
      </c>
      <c r="J74" s="252" t="s">
        <v>325</v>
      </c>
      <c r="K74" s="52"/>
      <c r="L74" s="52"/>
      <c r="M74" s="52"/>
      <c r="N74" s="45">
        <f t="shared" si="1"/>
        <v>15</v>
      </c>
      <c r="O74" s="52"/>
      <c r="P74" s="52"/>
      <c r="Q74" s="52"/>
      <c r="R74" s="52"/>
      <c r="S74" s="444"/>
    </row>
    <row r="75" spans="1:19" ht="72" x14ac:dyDescent="0.35">
      <c r="A75" s="252">
        <v>5</v>
      </c>
      <c r="B75" s="44" t="s">
        <v>2812</v>
      </c>
      <c r="C75" s="252" t="s">
        <v>97</v>
      </c>
      <c r="D75" s="252" t="s">
        <v>259</v>
      </c>
      <c r="E75" s="252" t="s">
        <v>320</v>
      </c>
      <c r="F75" s="45">
        <v>10</v>
      </c>
      <c r="G75" s="252" t="s">
        <v>48</v>
      </c>
      <c r="H75" s="252" t="s">
        <v>933</v>
      </c>
      <c r="I75" s="252" t="s">
        <v>959</v>
      </c>
      <c r="J75" s="252" t="s">
        <v>1099</v>
      </c>
      <c r="K75" s="52"/>
      <c r="L75" s="52"/>
      <c r="M75" s="52"/>
      <c r="N75" s="45">
        <f t="shared" si="1"/>
        <v>10</v>
      </c>
      <c r="O75" s="52"/>
      <c r="P75" s="52"/>
      <c r="Q75" s="52"/>
      <c r="R75" s="52"/>
      <c r="S75" s="444"/>
    </row>
    <row r="76" spans="1:19" ht="108" x14ac:dyDescent="0.35">
      <c r="A76" s="252">
        <v>6</v>
      </c>
      <c r="B76" s="44" t="s">
        <v>331</v>
      </c>
      <c r="C76" s="252" t="s">
        <v>97</v>
      </c>
      <c r="D76" s="252" t="s">
        <v>283</v>
      </c>
      <c r="E76" s="252" t="s">
        <v>493</v>
      </c>
      <c r="F76" s="45">
        <v>5.0999999999999996</v>
      </c>
      <c r="G76" s="252" t="s">
        <v>162</v>
      </c>
      <c r="H76" s="252" t="s">
        <v>933</v>
      </c>
      <c r="I76" s="252" t="s">
        <v>971</v>
      </c>
      <c r="J76" s="252" t="s">
        <v>1287</v>
      </c>
      <c r="K76" s="52"/>
      <c r="L76" s="52"/>
      <c r="M76" s="52"/>
      <c r="N76" s="45">
        <f t="shared" si="1"/>
        <v>5.0999999999999996</v>
      </c>
      <c r="O76" s="52"/>
      <c r="P76" s="52"/>
      <c r="Q76" s="52"/>
      <c r="R76" s="52"/>
      <c r="S76" s="444"/>
    </row>
    <row r="77" spans="1:19" ht="72" x14ac:dyDescent="0.35">
      <c r="A77" s="252">
        <v>7</v>
      </c>
      <c r="B77" s="44" t="s">
        <v>332</v>
      </c>
      <c r="C77" s="252" t="s">
        <v>97</v>
      </c>
      <c r="D77" s="252" t="s">
        <v>271</v>
      </c>
      <c r="E77" s="252" t="s">
        <v>320</v>
      </c>
      <c r="F77" s="45">
        <v>6.28</v>
      </c>
      <c r="G77" s="252" t="s">
        <v>60</v>
      </c>
      <c r="H77" s="252" t="s">
        <v>967</v>
      </c>
      <c r="I77" s="252" t="s">
        <v>968</v>
      </c>
      <c r="J77" s="252" t="s">
        <v>325</v>
      </c>
      <c r="K77" s="52"/>
      <c r="L77" s="52"/>
      <c r="M77" s="52"/>
      <c r="N77" s="45">
        <f t="shared" si="1"/>
        <v>6.28</v>
      </c>
      <c r="O77" s="52"/>
      <c r="P77" s="52"/>
      <c r="Q77" s="52"/>
      <c r="R77" s="52"/>
      <c r="S77" s="444"/>
    </row>
    <row r="78" spans="1:19" ht="72" x14ac:dyDescent="0.35">
      <c r="A78" s="252">
        <v>8</v>
      </c>
      <c r="B78" s="44" t="s">
        <v>333</v>
      </c>
      <c r="C78" s="252" t="s">
        <v>97</v>
      </c>
      <c r="D78" s="252" t="s">
        <v>269</v>
      </c>
      <c r="E78" s="252" t="s">
        <v>320</v>
      </c>
      <c r="F78" s="45">
        <v>6</v>
      </c>
      <c r="G78" s="252" t="s">
        <v>60</v>
      </c>
      <c r="H78" s="252" t="s">
        <v>962</v>
      </c>
      <c r="I78" s="252" t="s">
        <v>964</v>
      </c>
      <c r="J78" s="252" t="s">
        <v>325</v>
      </c>
      <c r="K78" s="52"/>
      <c r="L78" s="52"/>
      <c r="M78" s="52"/>
      <c r="N78" s="45">
        <f t="shared" si="1"/>
        <v>6</v>
      </c>
      <c r="O78" s="52"/>
      <c r="P78" s="52"/>
      <c r="Q78" s="52"/>
      <c r="R78" s="52"/>
      <c r="S78" s="444"/>
    </row>
    <row r="79" spans="1:19" ht="90" x14ac:dyDescent="0.35">
      <c r="A79" s="252">
        <v>9</v>
      </c>
      <c r="B79" s="44" t="s">
        <v>510</v>
      </c>
      <c r="C79" s="252" t="s">
        <v>97</v>
      </c>
      <c r="D79" s="252" t="s">
        <v>281</v>
      </c>
      <c r="E79" s="252" t="s">
        <v>511</v>
      </c>
      <c r="F79" s="45">
        <v>2.8</v>
      </c>
      <c r="G79" s="252" t="s">
        <v>955</v>
      </c>
      <c r="H79" s="252" t="s">
        <v>937</v>
      </c>
      <c r="I79" s="252" t="s">
        <v>960</v>
      </c>
      <c r="J79" s="252" t="s">
        <v>1100</v>
      </c>
      <c r="K79" s="52"/>
      <c r="L79" s="52"/>
      <c r="M79" s="52"/>
      <c r="N79" s="45">
        <f t="shared" si="1"/>
        <v>2.8</v>
      </c>
      <c r="O79" s="52"/>
      <c r="P79" s="52"/>
      <c r="Q79" s="52"/>
      <c r="R79" s="52"/>
      <c r="S79" s="444"/>
    </row>
    <row r="80" spans="1:19" ht="108" x14ac:dyDescent="0.35">
      <c r="A80" s="252">
        <v>10</v>
      </c>
      <c r="B80" s="44" t="s">
        <v>502</v>
      </c>
      <c r="C80" s="252" t="s">
        <v>97</v>
      </c>
      <c r="D80" s="252" t="s">
        <v>305</v>
      </c>
      <c r="E80" s="252" t="s">
        <v>503</v>
      </c>
      <c r="F80" s="45">
        <v>3.1</v>
      </c>
      <c r="G80" s="252" t="s">
        <v>955</v>
      </c>
      <c r="H80" s="252" t="s">
        <v>933</v>
      </c>
      <c r="I80" s="252" t="s">
        <v>956</v>
      </c>
      <c r="J80" s="252" t="s">
        <v>1288</v>
      </c>
      <c r="K80" s="52"/>
      <c r="L80" s="52"/>
      <c r="M80" s="52"/>
      <c r="N80" s="45">
        <f t="shared" si="1"/>
        <v>3.1</v>
      </c>
      <c r="O80" s="52"/>
      <c r="P80" s="52"/>
      <c r="Q80" s="52"/>
      <c r="R80" s="52"/>
      <c r="S80" s="444"/>
    </row>
    <row r="81" spans="1:19" ht="90" x14ac:dyDescent="0.35">
      <c r="A81" s="252">
        <v>11</v>
      </c>
      <c r="B81" s="44" t="s">
        <v>508</v>
      </c>
      <c r="C81" s="252" t="s">
        <v>97</v>
      </c>
      <c r="D81" s="252" t="s">
        <v>278</v>
      </c>
      <c r="E81" s="252" t="s">
        <v>479</v>
      </c>
      <c r="F81" s="45">
        <v>3.07</v>
      </c>
      <c r="G81" s="252" t="s">
        <v>965</v>
      </c>
      <c r="H81" s="252">
        <v>14</v>
      </c>
      <c r="I81" s="252" t="s">
        <v>966</v>
      </c>
      <c r="J81" s="252" t="s">
        <v>509</v>
      </c>
      <c r="K81" s="52"/>
      <c r="L81" s="52"/>
      <c r="M81" s="52"/>
      <c r="N81" s="45">
        <f t="shared" si="1"/>
        <v>3.07</v>
      </c>
      <c r="O81" s="52"/>
      <c r="P81" s="52"/>
      <c r="Q81" s="52"/>
      <c r="R81" s="52"/>
      <c r="S81" s="444"/>
    </row>
    <row r="82" spans="1:19" ht="72" x14ac:dyDescent="0.35">
      <c r="A82" s="252">
        <v>12</v>
      </c>
      <c r="B82" s="44" t="s">
        <v>505</v>
      </c>
      <c r="C82" s="252" t="s">
        <v>97</v>
      </c>
      <c r="D82" s="252" t="s">
        <v>277</v>
      </c>
      <c r="E82" s="252" t="s">
        <v>489</v>
      </c>
      <c r="F82" s="45">
        <v>9.4</v>
      </c>
      <c r="G82" s="252" t="s">
        <v>48</v>
      </c>
      <c r="H82" s="252" t="s">
        <v>952</v>
      </c>
      <c r="I82" s="252" t="s">
        <v>954</v>
      </c>
      <c r="J82" s="252" t="s">
        <v>1101</v>
      </c>
      <c r="K82" s="52"/>
      <c r="L82" s="52"/>
      <c r="M82" s="52"/>
      <c r="N82" s="45">
        <f t="shared" si="1"/>
        <v>9.4</v>
      </c>
      <c r="O82" s="52"/>
      <c r="P82" s="52"/>
      <c r="Q82" s="52"/>
      <c r="R82" s="52"/>
      <c r="S82" s="444"/>
    </row>
    <row r="83" spans="1:19" ht="72" x14ac:dyDescent="0.35">
      <c r="A83" s="252">
        <v>13</v>
      </c>
      <c r="B83" s="44" t="s">
        <v>507</v>
      </c>
      <c r="C83" s="252" t="s">
        <v>97</v>
      </c>
      <c r="D83" s="252" t="s">
        <v>277</v>
      </c>
      <c r="E83" s="252" t="s">
        <v>493</v>
      </c>
      <c r="F83" s="45">
        <v>5.37</v>
      </c>
      <c r="G83" s="252" t="s">
        <v>947</v>
      </c>
      <c r="H83" s="252" t="s">
        <v>933</v>
      </c>
      <c r="I83" s="252" t="s">
        <v>958</v>
      </c>
      <c r="J83" s="252" t="s">
        <v>494</v>
      </c>
      <c r="K83" s="52"/>
      <c r="L83" s="52"/>
      <c r="M83" s="52"/>
      <c r="N83" s="45">
        <f t="shared" si="1"/>
        <v>5.37</v>
      </c>
      <c r="O83" s="52"/>
      <c r="P83" s="52"/>
      <c r="Q83" s="52"/>
      <c r="R83" s="52"/>
      <c r="S83" s="444"/>
    </row>
    <row r="84" spans="1:19" ht="126" x14ac:dyDescent="0.35">
      <c r="A84" s="252">
        <v>14</v>
      </c>
      <c r="B84" s="44" t="s">
        <v>500</v>
      </c>
      <c r="C84" s="252" t="s">
        <v>97</v>
      </c>
      <c r="D84" s="252" t="s">
        <v>277</v>
      </c>
      <c r="E84" s="252" t="s">
        <v>501</v>
      </c>
      <c r="F84" s="45">
        <v>17</v>
      </c>
      <c r="G84" s="252" t="s">
        <v>944</v>
      </c>
      <c r="H84" s="252" t="s">
        <v>952</v>
      </c>
      <c r="I84" s="252" t="s">
        <v>957</v>
      </c>
      <c r="J84" s="252" t="s">
        <v>1289</v>
      </c>
      <c r="K84" s="52"/>
      <c r="L84" s="52"/>
      <c r="M84" s="52"/>
      <c r="N84" s="45">
        <f t="shared" si="1"/>
        <v>17</v>
      </c>
      <c r="O84" s="52"/>
      <c r="P84" s="52"/>
      <c r="Q84" s="52"/>
      <c r="R84" s="52"/>
      <c r="S84" s="444"/>
    </row>
    <row r="85" spans="1:19" s="136" customFormat="1" ht="126" x14ac:dyDescent="0.3">
      <c r="A85" s="252">
        <v>15</v>
      </c>
      <c r="B85" s="135" t="s">
        <v>531</v>
      </c>
      <c r="C85" s="252" t="s">
        <v>97</v>
      </c>
      <c r="D85" s="252" t="s">
        <v>278</v>
      </c>
      <c r="E85" s="252" t="s">
        <v>296</v>
      </c>
      <c r="F85" s="252">
        <v>10.6</v>
      </c>
      <c r="G85" s="252" t="s">
        <v>944</v>
      </c>
      <c r="H85" s="252" t="s">
        <v>566</v>
      </c>
      <c r="I85" s="252" t="s">
        <v>1290</v>
      </c>
      <c r="J85" s="135" t="s">
        <v>1143</v>
      </c>
      <c r="K85" s="140"/>
      <c r="L85" s="140"/>
      <c r="M85" s="140"/>
      <c r="N85" s="45">
        <f t="shared" si="1"/>
        <v>10.6</v>
      </c>
      <c r="O85" s="140"/>
      <c r="P85" s="140"/>
      <c r="Q85" s="140"/>
      <c r="R85" s="140"/>
      <c r="S85" s="447"/>
    </row>
    <row r="86" spans="1:19" s="136" customFormat="1" ht="126" x14ac:dyDescent="0.3">
      <c r="A86" s="252">
        <v>16</v>
      </c>
      <c r="B86" s="135" t="s">
        <v>532</v>
      </c>
      <c r="C86" s="252" t="s">
        <v>97</v>
      </c>
      <c r="D86" s="252" t="s">
        <v>263</v>
      </c>
      <c r="E86" s="252" t="s">
        <v>296</v>
      </c>
      <c r="F86" s="252">
        <v>16.5</v>
      </c>
      <c r="G86" s="252" t="s">
        <v>944</v>
      </c>
      <c r="H86" s="252" t="s">
        <v>566</v>
      </c>
      <c r="I86" s="252" t="s">
        <v>1291</v>
      </c>
      <c r="J86" s="135" t="s">
        <v>1143</v>
      </c>
      <c r="K86" s="140"/>
      <c r="L86" s="140"/>
      <c r="M86" s="140"/>
      <c r="N86" s="45">
        <f t="shared" si="1"/>
        <v>16.5</v>
      </c>
      <c r="O86" s="140"/>
      <c r="P86" s="140"/>
      <c r="Q86" s="140"/>
      <c r="R86" s="140"/>
      <c r="S86" s="447"/>
    </row>
    <row r="87" spans="1:19" ht="126" x14ac:dyDescent="0.35">
      <c r="A87" s="252">
        <v>17</v>
      </c>
      <c r="B87" s="44" t="s">
        <v>504</v>
      </c>
      <c r="C87" s="252" t="s">
        <v>97</v>
      </c>
      <c r="D87" s="252" t="s">
        <v>281</v>
      </c>
      <c r="E87" s="252" t="s">
        <v>467</v>
      </c>
      <c r="F87" s="45">
        <v>10</v>
      </c>
      <c r="G87" s="252" t="s">
        <v>944</v>
      </c>
      <c r="H87" s="252" t="s">
        <v>566</v>
      </c>
      <c r="I87" s="252" t="s">
        <v>1292</v>
      </c>
      <c r="J87" s="252" t="s">
        <v>1098</v>
      </c>
      <c r="K87" s="52"/>
      <c r="L87" s="52"/>
      <c r="M87" s="52"/>
      <c r="N87" s="45">
        <f t="shared" si="1"/>
        <v>10</v>
      </c>
      <c r="O87" s="52"/>
      <c r="P87" s="52"/>
      <c r="Q87" s="52"/>
      <c r="R87" s="52"/>
      <c r="S87" s="444"/>
    </row>
    <row r="88" spans="1:19" ht="126" x14ac:dyDescent="0.35">
      <c r="A88" s="252">
        <v>18</v>
      </c>
      <c r="B88" s="44" t="s">
        <v>506</v>
      </c>
      <c r="C88" s="252" t="s">
        <v>97</v>
      </c>
      <c r="D88" s="252" t="s">
        <v>273</v>
      </c>
      <c r="E88" s="252" t="s">
        <v>467</v>
      </c>
      <c r="F88" s="45">
        <v>8.67</v>
      </c>
      <c r="G88" s="252" t="s">
        <v>974</v>
      </c>
      <c r="H88" s="252" t="s">
        <v>566</v>
      </c>
      <c r="I88" s="252" t="s">
        <v>1293</v>
      </c>
      <c r="J88" s="252" t="s">
        <v>1098</v>
      </c>
      <c r="K88" s="52"/>
      <c r="L88" s="52"/>
      <c r="M88" s="52"/>
      <c r="N88" s="45">
        <f t="shared" si="1"/>
        <v>8.67</v>
      </c>
      <c r="O88" s="52"/>
      <c r="P88" s="52"/>
      <c r="Q88" s="52"/>
      <c r="R88" s="52"/>
      <c r="S88" s="444"/>
    </row>
    <row r="89" spans="1:19" ht="108" x14ac:dyDescent="0.35">
      <c r="A89" s="252">
        <v>19</v>
      </c>
      <c r="B89" s="44" t="s">
        <v>1295</v>
      </c>
      <c r="C89" s="252" t="s">
        <v>97</v>
      </c>
      <c r="D89" s="252" t="s">
        <v>263</v>
      </c>
      <c r="E89" s="252" t="s">
        <v>1296</v>
      </c>
      <c r="F89" s="45">
        <v>18.37</v>
      </c>
      <c r="G89" s="252" t="s">
        <v>955</v>
      </c>
      <c r="H89" s="252" t="s">
        <v>566</v>
      </c>
      <c r="I89" s="252" t="s">
        <v>1297</v>
      </c>
      <c r="J89" s="252" t="s">
        <v>1294</v>
      </c>
      <c r="K89" s="52"/>
      <c r="L89" s="52"/>
      <c r="M89" s="52"/>
      <c r="N89" s="45">
        <f t="shared" si="1"/>
        <v>18.37</v>
      </c>
      <c r="O89" s="52"/>
      <c r="P89" s="52"/>
      <c r="Q89" s="52"/>
      <c r="R89" s="52"/>
      <c r="S89" s="444"/>
    </row>
    <row r="90" spans="1:19" x14ac:dyDescent="0.35">
      <c r="A90" s="252">
        <v>0</v>
      </c>
      <c r="B90" s="51" t="s">
        <v>2991</v>
      </c>
      <c r="C90" s="48">
        <v>87</v>
      </c>
      <c r="D90" s="307"/>
      <c r="E90" s="48">
        <v>87</v>
      </c>
      <c r="F90" s="308">
        <f>657.37+234.11</f>
        <v>891.48</v>
      </c>
      <c r="G90" s="306"/>
      <c r="H90" s="306"/>
      <c r="I90" s="306"/>
      <c r="J90" s="306"/>
      <c r="K90" s="52"/>
      <c r="L90" s="52"/>
      <c r="M90" s="52"/>
      <c r="N90" s="45"/>
      <c r="O90" s="52"/>
      <c r="P90" s="52"/>
      <c r="Q90" s="52"/>
      <c r="R90" s="52"/>
      <c r="S90" s="444"/>
    </row>
    <row r="91" spans="1:19" x14ac:dyDescent="0.35">
      <c r="A91" s="252"/>
      <c r="B91" s="309" t="s">
        <v>223</v>
      </c>
      <c r="C91" s="137">
        <v>19</v>
      </c>
      <c r="D91" s="310"/>
      <c r="E91" s="48">
        <v>19</v>
      </c>
      <c r="F91" s="311">
        <v>406.59</v>
      </c>
      <c r="G91" s="312"/>
      <c r="H91" s="312"/>
      <c r="I91" s="312"/>
      <c r="J91" s="312"/>
      <c r="K91" s="52"/>
      <c r="L91" s="52"/>
      <c r="M91" s="52"/>
      <c r="N91" s="45"/>
      <c r="O91" s="52"/>
      <c r="P91" s="52"/>
      <c r="Q91" s="52"/>
      <c r="R91" s="52"/>
      <c r="S91" s="444"/>
    </row>
    <row r="92" spans="1:19" ht="108" x14ac:dyDescent="0.35">
      <c r="A92" s="252">
        <v>1</v>
      </c>
      <c r="B92" s="44" t="s">
        <v>302</v>
      </c>
      <c r="C92" s="252" t="s">
        <v>102</v>
      </c>
      <c r="D92" s="252" t="s">
        <v>275</v>
      </c>
      <c r="E92" s="252" t="s">
        <v>296</v>
      </c>
      <c r="F92" s="45">
        <v>2.2000000000000002</v>
      </c>
      <c r="G92" s="252" t="s">
        <v>981</v>
      </c>
      <c r="H92" s="252" t="s">
        <v>978</v>
      </c>
      <c r="I92" s="252" t="s">
        <v>920</v>
      </c>
      <c r="J92" s="252" t="s">
        <v>1102</v>
      </c>
      <c r="K92" s="52"/>
      <c r="L92" s="52"/>
      <c r="M92" s="52"/>
      <c r="N92" s="45">
        <f t="shared" si="1"/>
        <v>2.2000000000000002</v>
      </c>
      <c r="O92" s="52"/>
      <c r="P92" s="52"/>
      <c r="Q92" s="52"/>
      <c r="R92" s="52"/>
      <c r="S92" s="444"/>
    </row>
    <row r="93" spans="1:19" s="138" customFormat="1" ht="126" x14ac:dyDescent="0.3">
      <c r="A93" s="252">
        <v>2</v>
      </c>
      <c r="B93" s="135" t="s">
        <v>533</v>
      </c>
      <c r="C93" s="252" t="s">
        <v>102</v>
      </c>
      <c r="D93" s="252" t="s">
        <v>305</v>
      </c>
      <c r="E93" s="252" t="s">
        <v>296</v>
      </c>
      <c r="F93" s="252">
        <v>3.12</v>
      </c>
      <c r="G93" s="252" t="s">
        <v>977</v>
      </c>
      <c r="H93" s="252" t="s">
        <v>978</v>
      </c>
      <c r="I93" s="252" t="s">
        <v>920</v>
      </c>
      <c r="J93" s="135" t="s">
        <v>1143</v>
      </c>
      <c r="K93" s="313"/>
      <c r="L93" s="313"/>
      <c r="M93" s="313"/>
      <c r="N93" s="45">
        <f t="shared" si="1"/>
        <v>3.12</v>
      </c>
      <c r="O93" s="313"/>
      <c r="P93" s="313"/>
      <c r="Q93" s="313"/>
      <c r="R93" s="313"/>
      <c r="S93" s="448"/>
    </row>
    <row r="94" spans="1:19" s="138" customFormat="1" ht="90" x14ac:dyDescent="0.3">
      <c r="A94" s="252">
        <v>3</v>
      </c>
      <c r="B94" s="135" t="s">
        <v>534</v>
      </c>
      <c r="C94" s="252" t="s">
        <v>102</v>
      </c>
      <c r="D94" s="252" t="s">
        <v>273</v>
      </c>
      <c r="E94" s="252" t="s">
        <v>296</v>
      </c>
      <c r="F94" s="252">
        <v>7</v>
      </c>
      <c r="G94" s="252" t="s">
        <v>979</v>
      </c>
      <c r="H94" s="252" t="s">
        <v>978</v>
      </c>
      <c r="I94" s="252" t="s">
        <v>920</v>
      </c>
      <c r="J94" s="135" t="s">
        <v>1140</v>
      </c>
      <c r="K94" s="313"/>
      <c r="L94" s="313"/>
      <c r="M94" s="313"/>
      <c r="N94" s="45">
        <f t="shared" si="1"/>
        <v>7</v>
      </c>
      <c r="O94" s="313"/>
      <c r="P94" s="313"/>
      <c r="Q94" s="313"/>
      <c r="R94" s="313"/>
      <c r="S94" s="448"/>
    </row>
    <row r="95" spans="1:19" ht="90" x14ac:dyDescent="0.35">
      <c r="A95" s="252">
        <v>4</v>
      </c>
      <c r="B95" s="44" t="s">
        <v>1298</v>
      </c>
      <c r="C95" s="252" t="s">
        <v>102</v>
      </c>
      <c r="D95" s="252" t="s">
        <v>278</v>
      </c>
      <c r="E95" s="252" t="s">
        <v>296</v>
      </c>
      <c r="F95" s="45">
        <v>9</v>
      </c>
      <c r="G95" s="252" t="s">
        <v>977</v>
      </c>
      <c r="H95" s="252" t="s">
        <v>978</v>
      </c>
      <c r="I95" s="252" t="s">
        <v>920</v>
      </c>
      <c r="J95" s="252" t="s">
        <v>1103</v>
      </c>
      <c r="K95" s="52"/>
      <c r="L95" s="52"/>
      <c r="M95" s="52"/>
      <c r="N95" s="45">
        <f t="shared" si="1"/>
        <v>9</v>
      </c>
      <c r="O95" s="52"/>
      <c r="P95" s="52"/>
      <c r="Q95" s="52"/>
      <c r="R95" s="52"/>
      <c r="S95" s="444"/>
    </row>
    <row r="96" spans="1:19" ht="90" x14ac:dyDescent="0.35">
      <c r="A96" s="252">
        <v>5</v>
      </c>
      <c r="B96" s="44" t="s">
        <v>300</v>
      </c>
      <c r="C96" s="252" t="s">
        <v>102</v>
      </c>
      <c r="D96" s="252" t="s">
        <v>301</v>
      </c>
      <c r="E96" s="252" t="s">
        <v>296</v>
      </c>
      <c r="F96" s="45">
        <v>9</v>
      </c>
      <c r="G96" s="252" t="s">
        <v>980</v>
      </c>
      <c r="H96" s="252" t="s">
        <v>978</v>
      </c>
      <c r="I96" s="252" t="s">
        <v>920</v>
      </c>
      <c r="J96" s="252" t="s">
        <v>1299</v>
      </c>
      <c r="K96" s="52"/>
      <c r="L96" s="52"/>
      <c r="M96" s="52"/>
      <c r="N96" s="45">
        <f t="shared" si="1"/>
        <v>9</v>
      </c>
      <c r="O96" s="52"/>
      <c r="P96" s="52"/>
      <c r="Q96" s="52"/>
      <c r="R96" s="52"/>
      <c r="S96" s="444"/>
    </row>
    <row r="97" spans="1:19" ht="72" x14ac:dyDescent="0.35">
      <c r="A97" s="252">
        <v>6</v>
      </c>
      <c r="B97" s="44" t="s">
        <v>298</v>
      </c>
      <c r="C97" s="252" t="s">
        <v>102</v>
      </c>
      <c r="D97" s="252" t="s">
        <v>299</v>
      </c>
      <c r="E97" s="252" t="s">
        <v>296</v>
      </c>
      <c r="F97" s="45">
        <v>12</v>
      </c>
      <c r="G97" s="252" t="s">
        <v>977</v>
      </c>
      <c r="H97" s="252" t="s">
        <v>978</v>
      </c>
      <c r="I97" s="252" t="s">
        <v>920</v>
      </c>
      <c r="J97" s="252" t="s">
        <v>1131</v>
      </c>
      <c r="K97" s="52"/>
      <c r="L97" s="52"/>
      <c r="M97" s="52"/>
      <c r="N97" s="45">
        <f t="shared" si="1"/>
        <v>12</v>
      </c>
      <c r="O97" s="52"/>
      <c r="P97" s="52"/>
      <c r="Q97" s="52"/>
      <c r="R97" s="52"/>
      <c r="S97" s="444"/>
    </row>
    <row r="98" spans="1:19" s="138" customFormat="1" ht="90" x14ac:dyDescent="0.3">
      <c r="A98" s="252">
        <v>7</v>
      </c>
      <c r="B98" s="135" t="s">
        <v>535</v>
      </c>
      <c r="C98" s="252" t="s">
        <v>102</v>
      </c>
      <c r="D98" s="252" t="s">
        <v>536</v>
      </c>
      <c r="E98" s="252" t="s">
        <v>296</v>
      </c>
      <c r="F98" s="252">
        <v>23.45</v>
      </c>
      <c r="G98" s="252" t="s">
        <v>977</v>
      </c>
      <c r="H98" s="252" t="s">
        <v>978</v>
      </c>
      <c r="I98" s="252" t="s">
        <v>920</v>
      </c>
      <c r="J98" s="135" t="s">
        <v>537</v>
      </c>
      <c r="K98" s="313"/>
      <c r="L98" s="313"/>
      <c r="M98" s="313"/>
      <c r="N98" s="45">
        <f t="shared" si="1"/>
        <v>23.45</v>
      </c>
      <c r="O98" s="313"/>
      <c r="P98" s="313"/>
      <c r="Q98" s="313"/>
      <c r="R98" s="313"/>
      <c r="S98" s="448"/>
    </row>
    <row r="99" spans="1:19" s="138" customFormat="1" ht="108" x14ac:dyDescent="0.3">
      <c r="A99" s="252">
        <v>8</v>
      </c>
      <c r="B99" s="135" t="s">
        <v>538</v>
      </c>
      <c r="C99" s="252" t="s">
        <v>102</v>
      </c>
      <c r="D99" s="252" t="s">
        <v>539</v>
      </c>
      <c r="E99" s="252" t="s">
        <v>296</v>
      </c>
      <c r="F99" s="252">
        <v>45.2</v>
      </c>
      <c r="G99" s="252" t="s">
        <v>977</v>
      </c>
      <c r="H99" s="252" t="s">
        <v>978</v>
      </c>
      <c r="I99" s="252" t="s">
        <v>920</v>
      </c>
      <c r="J99" s="135" t="s">
        <v>1300</v>
      </c>
      <c r="K99" s="313"/>
      <c r="L99" s="313"/>
      <c r="M99" s="313"/>
      <c r="N99" s="45">
        <f t="shared" si="1"/>
        <v>45.2</v>
      </c>
      <c r="O99" s="313"/>
      <c r="P99" s="313"/>
      <c r="Q99" s="313"/>
      <c r="R99" s="313"/>
      <c r="S99" s="448"/>
    </row>
    <row r="100" spans="1:19" s="138" customFormat="1" ht="90" x14ac:dyDescent="0.3">
      <c r="A100" s="252">
        <v>9</v>
      </c>
      <c r="B100" s="135" t="s">
        <v>540</v>
      </c>
      <c r="C100" s="252" t="s">
        <v>102</v>
      </c>
      <c r="D100" s="252" t="s">
        <v>541</v>
      </c>
      <c r="E100" s="252" t="s">
        <v>296</v>
      </c>
      <c r="F100" s="252">
        <v>90.09</v>
      </c>
      <c r="G100" s="252" t="s">
        <v>977</v>
      </c>
      <c r="H100" s="252" t="s">
        <v>978</v>
      </c>
      <c r="I100" s="252" t="s">
        <v>920</v>
      </c>
      <c r="J100" s="135" t="s">
        <v>1301</v>
      </c>
      <c r="K100" s="313"/>
      <c r="L100" s="313"/>
      <c r="M100" s="313"/>
      <c r="N100" s="45">
        <f t="shared" si="1"/>
        <v>90.09</v>
      </c>
      <c r="O100" s="313"/>
      <c r="P100" s="313"/>
      <c r="Q100" s="313"/>
      <c r="R100" s="313"/>
      <c r="S100" s="448"/>
    </row>
    <row r="101" spans="1:19" s="138" customFormat="1" ht="144" x14ac:dyDescent="0.3">
      <c r="A101" s="252">
        <v>1</v>
      </c>
      <c r="B101" s="44" t="s">
        <v>2858</v>
      </c>
      <c r="C101" s="251" t="s">
        <v>102</v>
      </c>
      <c r="D101" s="252" t="s">
        <v>2859</v>
      </c>
      <c r="E101" s="252" t="s">
        <v>296</v>
      </c>
      <c r="F101" s="47">
        <v>30</v>
      </c>
      <c r="G101" s="252" t="s">
        <v>977</v>
      </c>
      <c r="H101" s="252" t="s">
        <v>978</v>
      </c>
      <c r="I101" s="252" t="s">
        <v>920</v>
      </c>
      <c r="J101" s="135" t="s">
        <v>2992</v>
      </c>
      <c r="K101" s="313"/>
      <c r="L101" s="313"/>
      <c r="M101" s="313"/>
      <c r="N101" s="45">
        <f t="shared" si="1"/>
        <v>30</v>
      </c>
      <c r="O101" s="313"/>
      <c r="P101" s="313"/>
      <c r="Q101" s="313">
        <v>1</v>
      </c>
      <c r="R101" s="47">
        <v>30</v>
      </c>
      <c r="S101" s="448" t="s">
        <v>2993</v>
      </c>
    </row>
    <row r="102" spans="1:19" ht="72" x14ac:dyDescent="0.35">
      <c r="A102" s="252">
        <v>10</v>
      </c>
      <c r="B102" s="44" t="s">
        <v>321</v>
      </c>
      <c r="C102" s="252" t="s">
        <v>102</v>
      </c>
      <c r="D102" s="252" t="s">
        <v>322</v>
      </c>
      <c r="E102" s="252" t="s">
        <v>320</v>
      </c>
      <c r="F102" s="45">
        <v>198.87</v>
      </c>
      <c r="G102" s="252" t="s">
        <v>975</v>
      </c>
      <c r="H102" s="252" t="s">
        <v>976</v>
      </c>
      <c r="I102" s="252" t="s">
        <v>976</v>
      </c>
      <c r="J102" s="252" t="s">
        <v>323</v>
      </c>
      <c r="K102" s="52"/>
      <c r="L102" s="52"/>
      <c r="M102" s="52"/>
      <c r="N102" s="45">
        <f t="shared" si="1"/>
        <v>198.87</v>
      </c>
      <c r="O102" s="52"/>
      <c r="P102" s="52"/>
      <c r="Q102" s="52"/>
      <c r="R102" s="52"/>
      <c r="S102" s="444"/>
    </row>
    <row r="103" spans="1:19" ht="90" x14ac:dyDescent="0.35">
      <c r="A103" s="252">
        <v>11</v>
      </c>
      <c r="B103" s="46" t="s">
        <v>344</v>
      </c>
      <c r="C103" s="252" t="s">
        <v>102</v>
      </c>
      <c r="D103" s="252" t="s">
        <v>5</v>
      </c>
      <c r="E103" s="252" t="s">
        <v>338</v>
      </c>
      <c r="F103" s="45">
        <v>0.36</v>
      </c>
      <c r="G103" s="252" t="s">
        <v>982</v>
      </c>
      <c r="H103" s="252" t="s">
        <v>976</v>
      </c>
      <c r="I103" s="252" t="s">
        <v>976</v>
      </c>
      <c r="J103" s="252" t="s">
        <v>1144</v>
      </c>
      <c r="K103" s="52"/>
      <c r="L103" s="52"/>
      <c r="M103" s="52"/>
      <c r="N103" s="45">
        <f t="shared" si="1"/>
        <v>0.36</v>
      </c>
      <c r="O103" s="52"/>
      <c r="P103" s="52"/>
      <c r="Q103" s="52"/>
      <c r="R103" s="52"/>
      <c r="S103" s="444"/>
    </row>
    <row r="104" spans="1:19" ht="90" x14ac:dyDescent="0.35">
      <c r="A104" s="252">
        <v>12</v>
      </c>
      <c r="B104" s="46" t="s">
        <v>343</v>
      </c>
      <c r="C104" s="252" t="s">
        <v>102</v>
      </c>
      <c r="D104" s="252" t="s">
        <v>5</v>
      </c>
      <c r="E104" s="252" t="s">
        <v>338</v>
      </c>
      <c r="F104" s="45">
        <v>0.42</v>
      </c>
      <c r="G104" s="252" t="s">
        <v>942</v>
      </c>
      <c r="H104" s="252" t="s">
        <v>976</v>
      </c>
      <c r="I104" s="252" t="s">
        <v>976</v>
      </c>
      <c r="J104" s="252" t="s">
        <v>1104</v>
      </c>
      <c r="K104" s="52"/>
      <c r="L104" s="52"/>
      <c r="M104" s="52"/>
      <c r="N104" s="45">
        <f t="shared" si="1"/>
        <v>0.42</v>
      </c>
      <c r="O104" s="52"/>
      <c r="P104" s="52"/>
      <c r="Q104" s="52"/>
      <c r="R104" s="52"/>
      <c r="S104" s="444"/>
    </row>
    <row r="105" spans="1:19" ht="126" x14ac:dyDescent="0.35">
      <c r="A105" s="252">
        <v>13</v>
      </c>
      <c r="B105" s="46" t="s">
        <v>342</v>
      </c>
      <c r="C105" s="252" t="s">
        <v>102</v>
      </c>
      <c r="D105" s="252" t="s">
        <v>252</v>
      </c>
      <c r="E105" s="252" t="s">
        <v>338</v>
      </c>
      <c r="F105" s="45">
        <v>1.85</v>
      </c>
      <c r="G105" s="252" t="s">
        <v>983</v>
      </c>
      <c r="H105" s="252" t="s">
        <v>984</v>
      </c>
      <c r="I105" s="252" t="s">
        <v>918</v>
      </c>
      <c r="J105" s="252" t="s">
        <v>2994</v>
      </c>
      <c r="K105" s="52">
        <v>1</v>
      </c>
      <c r="L105" s="45">
        <v>1.85</v>
      </c>
      <c r="M105" s="52"/>
      <c r="N105" s="45">
        <f t="shared" si="1"/>
        <v>1.85</v>
      </c>
      <c r="O105" s="52"/>
      <c r="P105" s="52"/>
      <c r="Q105" s="52"/>
      <c r="R105" s="52"/>
      <c r="S105" s="444" t="s">
        <v>2995</v>
      </c>
    </row>
    <row r="106" spans="1:19" s="136" customFormat="1" ht="108" x14ac:dyDescent="0.3">
      <c r="A106" s="252">
        <v>14</v>
      </c>
      <c r="B106" s="46" t="s">
        <v>542</v>
      </c>
      <c r="C106" s="63" t="s">
        <v>102</v>
      </c>
      <c r="D106" s="252" t="s">
        <v>543</v>
      </c>
      <c r="E106" s="252" t="s">
        <v>338</v>
      </c>
      <c r="F106" s="251">
        <v>2</v>
      </c>
      <c r="G106" s="252" t="s">
        <v>983</v>
      </c>
      <c r="H106" s="252" t="s">
        <v>984</v>
      </c>
      <c r="I106" s="252" t="s">
        <v>918</v>
      </c>
      <c r="J106" s="252" t="s">
        <v>1145</v>
      </c>
      <c r="K106" s="140"/>
      <c r="L106" s="140"/>
      <c r="M106" s="140"/>
      <c r="N106" s="45">
        <f t="shared" si="1"/>
        <v>2</v>
      </c>
      <c r="O106" s="140"/>
      <c r="P106" s="140"/>
      <c r="Q106" s="140"/>
      <c r="R106" s="140"/>
      <c r="S106" s="447"/>
    </row>
    <row r="107" spans="1:19" ht="72" x14ac:dyDescent="0.35">
      <c r="A107" s="252">
        <v>17</v>
      </c>
      <c r="B107" s="44" t="s">
        <v>356</v>
      </c>
      <c r="C107" s="252" t="s">
        <v>102</v>
      </c>
      <c r="D107" s="252" t="s">
        <v>261</v>
      </c>
      <c r="E107" s="252" t="s">
        <v>355</v>
      </c>
      <c r="F107" s="45">
        <v>0.2</v>
      </c>
      <c r="G107" s="252" t="s">
        <v>2996</v>
      </c>
      <c r="H107" s="252" t="s">
        <v>984</v>
      </c>
      <c r="I107" s="252" t="s">
        <v>2997</v>
      </c>
      <c r="J107" s="252" t="s">
        <v>1141</v>
      </c>
      <c r="K107" s="52"/>
      <c r="L107" s="52"/>
      <c r="M107" s="52"/>
      <c r="N107" s="52"/>
      <c r="O107" s="52">
        <v>1</v>
      </c>
      <c r="P107" s="45">
        <v>0.2</v>
      </c>
      <c r="Q107" s="52"/>
      <c r="R107" s="52"/>
      <c r="S107" s="444" t="s">
        <v>2998</v>
      </c>
    </row>
    <row r="108" spans="1:19" ht="54" x14ac:dyDescent="0.35">
      <c r="A108" s="252">
        <v>18</v>
      </c>
      <c r="B108" s="44" t="s">
        <v>288</v>
      </c>
      <c r="C108" s="252" t="s">
        <v>102</v>
      </c>
      <c r="D108" s="252" t="s">
        <v>275</v>
      </c>
      <c r="E108" s="252" t="s">
        <v>287</v>
      </c>
      <c r="F108" s="45">
        <v>0.5</v>
      </c>
      <c r="G108" s="252" t="s">
        <v>162</v>
      </c>
      <c r="H108" s="252" t="s">
        <v>984</v>
      </c>
      <c r="I108" s="252" t="s">
        <v>918</v>
      </c>
      <c r="J108" s="252" t="s">
        <v>1141</v>
      </c>
      <c r="K108" s="52"/>
      <c r="L108" s="52"/>
      <c r="M108" s="52"/>
      <c r="N108" s="45">
        <f t="shared" ref="N108:N121" si="2">F108</f>
        <v>0.5</v>
      </c>
      <c r="O108" s="52"/>
      <c r="P108" s="52"/>
      <c r="Q108" s="52"/>
      <c r="R108" s="52"/>
      <c r="S108" s="444"/>
    </row>
    <row r="109" spans="1:19" ht="90" x14ac:dyDescent="0.35">
      <c r="A109" s="252">
        <v>19</v>
      </c>
      <c r="B109" s="44" t="s">
        <v>1260</v>
      </c>
      <c r="C109" s="252" t="s">
        <v>102</v>
      </c>
      <c r="D109" s="252" t="s">
        <v>252</v>
      </c>
      <c r="E109" s="252" t="s">
        <v>338</v>
      </c>
      <c r="F109" s="45">
        <v>0.5</v>
      </c>
      <c r="G109" s="252" t="s">
        <v>969</v>
      </c>
      <c r="H109" s="252" t="s">
        <v>976</v>
      </c>
      <c r="I109" s="252" t="s">
        <v>976</v>
      </c>
      <c r="J109" s="252"/>
      <c r="K109" s="52"/>
      <c r="L109" s="52"/>
      <c r="M109" s="52"/>
      <c r="N109" s="45">
        <f t="shared" si="2"/>
        <v>0.5</v>
      </c>
      <c r="O109" s="52"/>
      <c r="P109" s="52"/>
      <c r="Q109" s="52"/>
      <c r="R109" s="52"/>
      <c r="S109" s="444"/>
    </row>
    <row r="110" spans="1:19" ht="72" x14ac:dyDescent="0.35">
      <c r="A110" s="252">
        <v>20</v>
      </c>
      <c r="B110" s="44" t="s">
        <v>1268</v>
      </c>
      <c r="C110" s="252" t="s">
        <v>102</v>
      </c>
      <c r="D110" s="252" t="s">
        <v>259</v>
      </c>
      <c r="E110" s="252" t="s">
        <v>441</v>
      </c>
      <c r="F110" s="45">
        <v>0.13</v>
      </c>
      <c r="G110" s="252" t="s">
        <v>943</v>
      </c>
      <c r="H110" s="252" t="s">
        <v>976</v>
      </c>
      <c r="I110" s="252" t="s">
        <v>976</v>
      </c>
      <c r="J110" s="252" t="s">
        <v>1269</v>
      </c>
      <c r="K110" s="52"/>
      <c r="L110" s="52"/>
      <c r="M110" s="52"/>
      <c r="N110" s="45">
        <f t="shared" si="2"/>
        <v>0.13</v>
      </c>
      <c r="O110" s="52"/>
      <c r="P110" s="52"/>
      <c r="Q110" s="52"/>
      <c r="R110" s="52"/>
      <c r="S110" s="444"/>
    </row>
    <row r="111" spans="1:19" ht="108" x14ac:dyDescent="0.35">
      <c r="A111" s="252"/>
      <c r="B111" s="44" t="s">
        <v>2860</v>
      </c>
      <c r="C111" s="252" t="s">
        <v>102</v>
      </c>
      <c r="D111" s="252" t="s">
        <v>424</v>
      </c>
      <c r="E111" s="252" t="s">
        <v>338</v>
      </c>
      <c r="F111" s="134">
        <v>2.5</v>
      </c>
      <c r="G111" s="252" t="s">
        <v>2861</v>
      </c>
      <c r="H111" s="252" t="s">
        <v>976</v>
      </c>
      <c r="I111" s="252" t="s">
        <v>976</v>
      </c>
      <c r="J111" s="252"/>
      <c r="K111" s="52"/>
      <c r="L111" s="52"/>
      <c r="M111" s="52"/>
      <c r="N111" s="45">
        <f t="shared" si="2"/>
        <v>2.5</v>
      </c>
      <c r="O111" s="52"/>
      <c r="P111" s="52"/>
      <c r="Q111" s="52">
        <v>1</v>
      </c>
      <c r="R111" s="134">
        <v>2.5</v>
      </c>
      <c r="S111" s="444" t="s">
        <v>2993</v>
      </c>
    </row>
    <row r="112" spans="1:19" ht="54" x14ac:dyDescent="0.35">
      <c r="A112" s="252">
        <v>21</v>
      </c>
      <c r="B112" s="44" t="s">
        <v>379</v>
      </c>
      <c r="C112" s="252" t="s">
        <v>102</v>
      </c>
      <c r="D112" s="252" t="s">
        <v>277</v>
      </c>
      <c r="E112" s="252" t="s">
        <v>378</v>
      </c>
      <c r="F112" s="45">
        <v>0.7</v>
      </c>
      <c r="G112" s="252" t="s">
        <v>983</v>
      </c>
      <c r="H112" s="252" t="s">
        <v>984</v>
      </c>
      <c r="I112" s="252" t="s">
        <v>918</v>
      </c>
      <c r="J112" s="252" t="s">
        <v>358</v>
      </c>
      <c r="K112" s="52"/>
      <c r="L112" s="52"/>
      <c r="M112" s="52"/>
      <c r="N112" s="45">
        <f t="shared" si="2"/>
        <v>0.7</v>
      </c>
      <c r="O112" s="52"/>
      <c r="P112" s="52"/>
      <c r="Q112" s="52"/>
      <c r="R112" s="52"/>
      <c r="S112" s="444"/>
    </row>
    <row r="113" spans="1:19" s="54" customFormat="1" x14ac:dyDescent="0.3">
      <c r="A113" s="253"/>
      <c r="B113" s="309" t="s">
        <v>224</v>
      </c>
      <c r="C113" s="137">
        <v>10</v>
      </c>
      <c r="D113" s="310"/>
      <c r="E113" s="53"/>
      <c r="F113" s="310">
        <v>233.65000000000003</v>
      </c>
      <c r="G113" s="314"/>
      <c r="H113" s="314"/>
      <c r="I113" s="314"/>
      <c r="J113" s="314"/>
      <c r="K113" s="53"/>
      <c r="L113" s="53"/>
      <c r="M113" s="53"/>
      <c r="N113" s="45"/>
      <c r="O113" s="53"/>
      <c r="P113" s="53"/>
      <c r="Q113" s="53"/>
      <c r="R113" s="53"/>
      <c r="S113" s="446"/>
    </row>
    <row r="114" spans="1:19" ht="108" x14ac:dyDescent="0.35">
      <c r="A114" s="252">
        <v>1</v>
      </c>
      <c r="B114" s="44" t="s">
        <v>303</v>
      </c>
      <c r="C114" s="252" t="s">
        <v>104</v>
      </c>
      <c r="D114" s="252" t="s">
        <v>304</v>
      </c>
      <c r="E114" s="252" t="s">
        <v>296</v>
      </c>
      <c r="F114" s="45">
        <v>90</v>
      </c>
      <c r="G114" s="252" t="s">
        <v>985</v>
      </c>
      <c r="H114" s="252" t="s">
        <v>933</v>
      </c>
      <c r="I114" s="252" t="s">
        <v>986</v>
      </c>
      <c r="J114" s="252" t="s">
        <v>1146</v>
      </c>
      <c r="K114" s="52"/>
      <c r="L114" s="52"/>
      <c r="M114" s="52"/>
      <c r="N114" s="45">
        <f t="shared" si="2"/>
        <v>90</v>
      </c>
      <c r="O114" s="52"/>
      <c r="P114" s="52"/>
      <c r="Q114" s="52"/>
      <c r="R114" s="52"/>
      <c r="S114" s="444"/>
    </row>
    <row r="115" spans="1:19" ht="54" x14ac:dyDescent="0.35">
      <c r="A115" s="252">
        <v>2</v>
      </c>
      <c r="B115" s="44" t="s">
        <v>306</v>
      </c>
      <c r="C115" s="252" t="s">
        <v>104</v>
      </c>
      <c r="D115" s="252" t="s">
        <v>307</v>
      </c>
      <c r="E115" s="252" t="s">
        <v>296</v>
      </c>
      <c r="F115" s="45">
        <v>43.5</v>
      </c>
      <c r="G115" s="252" t="s">
        <v>989</v>
      </c>
      <c r="H115" s="252" t="s">
        <v>978</v>
      </c>
      <c r="I115" s="252" t="s">
        <v>918</v>
      </c>
      <c r="J115" s="252" t="s">
        <v>308</v>
      </c>
      <c r="K115" s="52"/>
      <c r="L115" s="52"/>
      <c r="M115" s="52"/>
      <c r="N115" s="45">
        <f t="shared" si="2"/>
        <v>43.5</v>
      </c>
      <c r="O115" s="52"/>
      <c r="P115" s="52"/>
      <c r="Q115" s="52"/>
      <c r="R115" s="52"/>
      <c r="S115" s="444"/>
    </row>
    <row r="116" spans="1:19" ht="90" x14ac:dyDescent="0.35">
      <c r="A116" s="252">
        <v>3</v>
      </c>
      <c r="B116" s="44" t="s">
        <v>309</v>
      </c>
      <c r="C116" s="252" t="s">
        <v>104</v>
      </c>
      <c r="D116" s="252" t="s">
        <v>248</v>
      </c>
      <c r="E116" s="252" t="s">
        <v>296</v>
      </c>
      <c r="F116" s="45">
        <v>10.8</v>
      </c>
      <c r="G116" s="252" t="s">
        <v>990</v>
      </c>
      <c r="H116" s="252" t="s">
        <v>988</v>
      </c>
      <c r="I116" s="252" t="s">
        <v>918</v>
      </c>
      <c r="J116" s="252" t="s">
        <v>1147</v>
      </c>
      <c r="K116" s="52"/>
      <c r="L116" s="52"/>
      <c r="M116" s="52"/>
      <c r="N116" s="45">
        <f t="shared" si="2"/>
        <v>10.8</v>
      </c>
      <c r="O116" s="52"/>
      <c r="P116" s="52"/>
      <c r="Q116" s="52"/>
      <c r="R116" s="52"/>
      <c r="S116" s="444"/>
    </row>
    <row r="117" spans="1:19" ht="234" x14ac:dyDescent="0.35">
      <c r="A117" s="252">
        <v>4</v>
      </c>
      <c r="B117" s="44" t="s">
        <v>310</v>
      </c>
      <c r="C117" s="252" t="s">
        <v>104</v>
      </c>
      <c r="D117" s="252" t="s">
        <v>311</v>
      </c>
      <c r="E117" s="252" t="s">
        <v>296</v>
      </c>
      <c r="F117" s="45">
        <v>6.9</v>
      </c>
      <c r="G117" s="252" t="s">
        <v>992</v>
      </c>
      <c r="H117" s="252" t="s">
        <v>978</v>
      </c>
      <c r="I117" s="252" t="s">
        <v>918</v>
      </c>
      <c r="J117" s="252" t="s">
        <v>1132</v>
      </c>
      <c r="K117" s="52"/>
      <c r="L117" s="52"/>
      <c r="M117" s="52"/>
      <c r="N117" s="45">
        <f t="shared" si="2"/>
        <v>6.9</v>
      </c>
      <c r="O117" s="52"/>
      <c r="P117" s="52"/>
      <c r="Q117" s="52"/>
      <c r="R117" s="52"/>
      <c r="S117" s="444"/>
    </row>
    <row r="118" spans="1:19" ht="90" x14ac:dyDescent="0.35">
      <c r="A118" s="252">
        <v>5</v>
      </c>
      <c r="B118" s="44" t="s">
        <v>312</v>
      </c>
      <c r="C118" s="252" t="s">
        <v>104</v>
      </c>
      <c r="D118" s="252" t="s">
        <v>277</v>
      </c>
      <c r="E118" s="252" t="s">
        <v>296</v>
      </c>
      <c r="F118" s="45">
        <v>6.34</v>
      </c>
      <c r="G118" s="252" t="s">
        <v>991</v>
      </c>
      <c r="H118" s="252" t="s">
        <v>988</v>
      </c>
      <c r="I118" s="252" t="s">
        <v>918</v>
      </c>
      <c r="J118" s="252" t="s">
        <v>1133</v>
      </c>
      <c r="K118" s="52"/>
      <c r="L118" s="52"/>
      <c r="M118" s="52"/>
      <c r="N118" s="45">
        <f t="shared" si="2"/>
        <v>6.34</v>
      </c>
      <c r="O118" s="52"/>
      <c r="P118" s="52"/>
      <c r="Q118" s="52"/>
      <c r="R118" s="52"/>
      <c r="S118" s="444"/>
    </row>
    <row r="119" spans="1:19" ht="54" x14ac:dyDescent="0.35">
      <c r="A119" s="252">
        <v>6</v>
      </c>
      <c r="B119" s="44" t="s">
        <v>313</v>
      </c>
      <c r="C119" s="252" t="s">
        <v>104</v>
      </c>
      <c r="D119" s="252" t="s">
        <v>271</v>
      </c>
      <c r="E119" s="252" t="s">
        <v>296</v>
      </c>
      <c r="F119" s="45">
        <v>5.8</v>
      </c>
      <c r="G119" s="252" t="s">
        <v>992</v>
      </c>
      <c r="H119" s="252" t="s">
        <v>978</v>
      </c>
      <c r="I119" s="252" t="s">
        <v>918</v>
      </c>
      <c r="J119" s="252" t="s">
        <v>1148</v>
      </c>
      <c r="K119" s="52"/>
      <c r="L119" s="52"/>
      <c r="M119" s="52"/>
      <c r="N119" s="45">
        <f t="shared" si="2"/>
        <v>5.8</v>
      </c>
      <c r="O119" s="52"/>
      <c r="P119" s="52"/>
      <c r="Q119" s="52"/>
      <c r="R119" s="52"/>
      <c r="S119" s="444"/>
    </row>
    <row r="120" spans="1:19" ht="90" x14ac:dyDescent="0.35">
      <c r="A120" s="252">
        <v>7</v>
      </c>
      <c r="B120" s="44" t="s">
        <v>314</v>
      </c>
      <c r="C120" s="252" t="s">
        <v>104</v>
      </c>
      <c r="D120" s="252" t="s">
        <v>315</v>
      </c>
      <c r="E120" s="252" t="s">
        <v>296</v>
      </c>
      <c r="F120" s="45">
        <v>5.3</v>
      </c>
      <c r="G120" s="252" t="s">
        <v>170</v>
      </c>
      <c r="H120" s="252" t="s">
        <v>976</v>
      </c>
      <c r="I120" s="252" t="s">
        <v>918</v>
      </c>
      <c r="J120" s="252" t="s">
        <v>316</v>
      </c>
      <c r="K120" s="52"/>
      <c r="L120" s="52"/>
      <c r="M120" s="52"/>
      <c r="N120" s="45">
        <f t="shared" si="2"/>
        <v>5.3</v>
      </c>
      <c r="O120" s="52"/>
      <c r="P120" s="52"/>
      <c r="Q120" s="52"/>
      <c r="R120" s="52"/>
      <c r="S120" s="444"/>
    </row>
    <row r="121" spans="1:19" ht="54" x14ac:dyDescent="0.35">
      <c r="A121" s="252">
        <v>8</v>
      </c>
      <c r="B121" s="44" t="s">
        <v>317</v>
      </c>
      <c r="C121" s="252" t="s">
        <v>104</v>
      </c>
      <c r="D121" s="252" t="s">
        <v>259</v>
      </c>
      <c r="E121" s="252" t="s">
        <v>296</v>
      </c>
      <c r="F121" s="45">
        <v>4.5</v>
      </c>
      <c r="G121" s="252" t="s">
        <v>989</v>
      </c>
      <c r="H121" s="252" t="s">
        <v>988</v>
      </c>
      <c r="I121" s="252" t="s">
        <v>918</v>
      </c>
      <c r="J121" s="252" t="s">
        <v>308</v>
      </c>
      <c r="K121" s="52"/>
      <c r="L121" s="52"/>
      <c r="M121" s="52"/>
      <c r="N121" s="45">
        <f t="shared" si="2"/>
        <v>4.5</v>
      </c>
      <c r="O121" s="52"/>
      <c r="P121" s="52"/>
      <c r="Q121" s="52"/>
      <c r="R121" s="52"/>
      <c r="S121" s="444"/>
    </row>
    <row r="122" spans="1:19" s="138" customFormat="1" ht="126" x14ac:dyDescent="0.3">
      <c r="A122" s="252">
        <v>9</v>
      </c>
      <c r="B122" s="135" t="s">
        <v>2999</v>
      </c>
      <c r="C122" s="252" t="s">
        <v>104</v>
      </c>
      <c r="D122" s="252" t="s">
        <v>263</v>
      </c>
      <c r="E122" s="252" t="s">
        <v>296</v>
      </c>
      <c r="F122" s="252">
        <v>58.91</v>
      </c>
      <c r="G122" s="252" t="s">
        <v>3000</v>
      </c>
      <c r="H122" s="252" t="s">
        <v>978</v>
      </c>
      <c r="I122" s="252" t="s">
        <v>918</v>
      </c>
      <c r="J122" s="135" t="s">
        <v>1143</v>
      </c>
      <c r="K122" s="313"/>
      <c r="L122" s="313"/>
      <c r="M122" s="313"/>
      <c r="N122" s="313"/>
      <c r="O122" s="313">
        <v>1</v>
      </c>
      <c r="P122" s="252">
        <v>58.91</v>
      </c>
      <c r="Q122" s="313"/>
      <c r="R122" s="313"/>
      <c r="S122" s="448"/>
    </row>
    <row r="123" spans="1:19" ht="126" x14ac:dyDescent="0.35">
      <c r="A123" s="252" t="s">
        <v>213</v>
      </c>
      <c r="B123" s="315" t="s">
        <v>3001</v>
      </c>
      <c r="C123" s="252" t="s">
        <v>104</v>
      </c>
      <c r="D123" s="316" t="s">
        <v>263</v>
      </c>
      <c r="E123" s="252" t="s">
        <v>296</v>
      </c>
      <c r="F123" s="316">
        <v>35.520000000000003</v>
      </c>
      <c r="G123" s="252" t="s">
        <v>3000</v>
      </c>
      <c r="H123" s="252" t="s">
        <v>978</v>
      </c>
      <c r="I123" s="252" t="s">
        <v>918</v>
      </c>
      <c r="J123" s="135" t="s">
        <v>1143</v>
      </c>
      <c r="K123" s="52"/>
      <c r="L123" s="52"/>
      <c r="M123" s="52"/>
      <c r="N123" s="52"/>
      <c r="O123" s="52">
        <v>1</v>
      </c>
      <c r="P123" s="316">
        <v>35.520000000000003</v>
      </c>
      <c r="Q123" s="52"/>
      <c r="R123" s="52"/>
      <c r="S123" s="444"/>
    </row>
    <row r="124" spans="1:19" ht="126" x14ac:dyDescent="0.35">
      <c r="A124" s="252" t="s">
        <v>213</v>
      </c>
      <c r="B124" s="315" t="s">
        <v>3002</v>
      </c>
      <c r="C124" s="252" t="s">
        <v>104</v>
      </c>
      <c r="D124" s="316" t="s">
        <v>263</v>
      </c>
      <c r="E124" s="252" t="s">
        <v>296</v>
      </c>
      <c r="F124" s="316">
        <v>19.23</v>
      </c>
      <c r="G124" s="252" t="s">
        <v>3000</v>
      </c>
      <c r="H124" s="252" t="s">
        <v>978</v>
      </c>
      <c r="I124" s="252" t="s">
        <v>918</v>
      </c>
      <c r="J124" s="135" t="s">
        <v>1143</v>
      </c>
      <c r="K124" s="52"/>
      <c r="L124" s="52"/>
      <c r="M124" s="52"/>
      <c r="N124" s="52"/>
      <c r="O124" s="52">
        <v>1</v>
      </c>
      <c r="P124" s="316">
        <v>19.23</v>
      </c>
      <c r="Q124" s="52"/>
      <c r="R124" s="52"/>
      <c r="S124" s="444"/>
    </row>
    <row r="125" spans="1:19" ht="126" x14ac:dyDescent="0.35">
      <c r="A125" s="252" t="s">
        <v>213</v>
      </c>
      <c r="B125" s="315" t="s">
        <v>3003</v>
      </c>
      <c r="C125" s="252" t="s">
        <v>104</v>
      </c>
      <c r="D125" s="316" t="s">
        <v>263</v>
      </c>
      <c r="E125" s="252" t="s">
        <v>296</v>
      </c>
      <c r="F125" s="316">
        <v>4.16</v>
      </c>
      <c r="G125" s="252" t="s">
        <v>3000</v>
      </c>
      <c r="H125" s="252" t="s">
        <v>978</v>
      </c>
      <c r="I125" s="252" t="s">
        <v>918</v>
      </c>
      <c r="J125" s="135" t="s">
        <v>1143</v>
      </c>
      <c r="K125" s="52"/>
      <c r="L125" s="52"/>
      <c r="M125" s="52"/>
      <c r="N125" s="52"/>
      <c r="O125" s="52">
        <v>1</v>
      </c>
      <c r="P125" s="316">
        <v>4.16</v>
      </c>
      <c r="Q125" s="52"/>
      <c r="R125" s="52"/>
      <c r="S125" s="444"/>
    </row>
    <row r="126" spans="1:19" ht="216" x14ac:dyDescent="0.35">
      <c r="A126" s="252">
        <v>1</v>
      </c>
      <c r="B126" s="44" t="s">
        <v>2862</v>
      </c>
      <c r="C126" s="252" t="s">
        <v>104</v>
      </c>
      <c r="D126" s="252" t="s">
        <v>263</v>
      </c>
      <c r="E126" s="252" t="s">
        <v>296</v>
      </c>
      <c r="F126" s="45">
        <v>72.64</v>
      </c>
      <c r="G126" s="252" t="s">
        <v>2863</v>
      </c>
      <c r="H126" s="252" t="s">
        <v>918</v>
      </c>
      <c r="I126" s="252" t="s">
        <v>918</v>
      </c>
      <c r="J126" s="135"/>
      <c r="K126" s="52"/>
      <c r="L126" s="52"/>
      <c r="M126" s="52"/>
      <c r="N126" s="45">
        <f t="shared" ref="N126:N189" si="3">F126</f>
        <v>72.64</v>
      </c>
      <c r="O126" s="52"/>
      <c r="P126" s="316"/>
      <c r="Q126" s="52">
        <v>1</v>
      </c>
      <c r="R126" s="45">
        <v>72.64</v>
      </c>
      <c r="S126" s="444" t="s">
        <v>2993</v>
      </c>
    </row>
    <row r="127" spans="1:19" ht="90" x14ac:dyDescent="0.35">
      <c r="A127" s="252">
        <v>1</v>
      </c>
      <c r="B127" s="44" t="s">
        <v>2864</v>
      </c>
      <c r="C127" s="252" t="s">
        <v>104</v>
      </c>
      <c r="D127" s="252" t="s">
        <v>277</v>
      </c>
      <c r="E127" s="252" t="s">
        <v>296</v>
      </c>
      <c r="F127" s="45">
        <v>1.6</v>
      </c>
      <c r="G127" s="252" t="s">
        <v>987</v>
      </c>
      <c r="H127" s="252" t="s">
        <v>976</v>
      </c>
      <c r="I127" s="252" t="s">
        <v>976</v>
      </c>
      <c r="J127" s="135"/>
      <c r="K127" s="52"/>
      <c r="L127" s="52"/>
      <c r="M127" s="52"/>
      <c r="N127" s="45">
        <f t="shared" si="3"/>
        <v>1.6</v>
      </c>
      <c r="O127" s="52"/>
      <c r="P127" s="52"/>
      <c r="Q127" s="52">
        <v>1</v>
      </c>
      <c r="R127" s="45">
        <v>1.6</v>
      </c>
      <c r="S127" s="444" t="s">
        <v>2993</v>
      </c>
    </row>
    <row r="128" spans="1:19" ht="90" x14ac:dyDescent="0.35">
      <c r="A128" s="252">
        <v>10</v>
      </c>
      <c r="B128" s="44" t="s">
        <v>318</v>
      </c>
      <c r="C128" s="252" t="s">
        <v>104</v>
      </c>
      <c r="D128" s="252" t="s">
        <v>277</v>
      </c>
      <c r="E128" s="252" t="s">
        <v>296</v>
      </c>
      <c r="F128" s="45">
        <v>1.6</v>
      </c>
      <c r="G128" s="252" t="s">
        <v>987</v>
      </c>
      <c r="H128" s="252" t="s">
        <v>988</v>
      </c>
      <c r="I128" s="252" t="s">
        <v>918</v>
      </c>
      <c r="J128" s="252" t="s">
        <v>319</v>
      </c>
      <c r="K128" s="52"/>
      <c r="L128" s="52"/>
      <c r="M128" s="52"/>
      <c r="N128" s="45">
        <f t="shared" si="3"/>
        <v>1.6</v>
      </c>
      <c r="O128" s="52"/>
      <c r="P128" s="52"/>
      <c r="Q128" s="52"/>
      <c r="R128" s="52"/>
      <c r="S128" s="444"/>
    </row>
    <row r="129" spans="1:19" s="54" customFormat="1" x14ac:dyDescent="0.3">
      <c r="A129" s="253"/>
      <c r="B129" s="309" t="s">
        <v>3004</v>
      </c>
      <c r="C129" s="137">
        <v>4</v>
      </c>
      <c r="D129" s="310"/>
      <c r="E129" s="53"/>
      <c r="F129" s="310">
        <v>3.88</v>
      </c>
      <c r="G129" s="314"/>
      <c r="H129" s="314"/>
      <c r="I129" s="314"/>
      <c r="J129" s="314"/>
      <c r="K129" s="53"/>
      <c r="L129" s="53"/>
      <c r="M129" s="53"/>
      <c r="N129" s="45"/>
      <c r="O129" s="53"/>
      <c r="P129" s="53"/>
      <c r="Q129" s="53"/>
      <c r="R129" s="53"/>
      <c r="S129" s="446"/>
    </row>
    <row r="130" spans="1:19" ht="36" x14ac:dyDescent="0.35">
      <c r="A130" s="252">
        <v>1</v>
      </c>
      <c r="B130" s="44" t="s">
        <v>437</v>
      </c>
      <c r="C130" s="252" t="s">
        <v>106</v>
      </c>
      <c r="D130" s="252" t="s">
        <v>269</v>
      </c>
      <c r="E130" s="252" t="s">
        <v>431</v>
      </c>
      <c r="F130" s="45">
        <v>1</v>
      </c>
      <c r="G130" s="252" t="s">
        <v>48</v>
      </c>
      <c r="H130" s="252">
        <v>15</v>
      </c>
      <c r="I130" s="252" t="s">
        <v>995</v>
      </c>
      <c r="J130" s="252" t="s">
        <v>358</v>
      </c>
      <c r="K130" s="52"/>
      <c r="L130" s="52"/>
      <c r="M130" s="52"/>
      <c r="N130" s="45">
        <f t="shared" si="3"/>
        <v>1</v>
      </c>
      <c r="O130" s="52"/>
      <c r="P130" s="52"/>
      <c r="Q130" s="52"/>
      <c r="R130" s="52"/>
      <c r="S130" s="444"/>
    </row>
    <row r="131" spans="1:19" ht="72" x14ac:dyDescent="0.35">
      <c r="A131" s="252">
        <v>2</v>
      </c>
      <c r="B131" s="46" t="s">
        <v>450</v>
      </c>
      <c r="C131" s="252" t="s">
        <v>106</v>
      </c>
      <c r="D131" s="252" t="s">
        <v>275</v>
      </c>
      <c r="E131" s="252" t="s">
        <v>446</v>
      </c>
      <c r="F131" s="45">
        <v>0.8</v>
      </c>
      <c r="G131" s="252" t="s">
        <v>65</v>
      </c>
      <c r="H131" s="252">
        <v>9</v>
      </c>
      <c r="I131" s="252" t="s">
        <v>993</v>
      </c>
      <c r="J131" s="252" t="s">
        <v>1105</v>
      </c>
      <c r="K131" s="52"/>
      <c r="L131" s="52"/>
      <c r="M131" s="52"/>
      <c r="N131" s="45">
        <f t="shared" si="3"/>
        <v>0.8</v>
      </c>
      <c r="O131" s="52"/>
      <c r="P131" s="52"/>
      <c r="Q131" s="52"/>
      <c r="R131" s="52"/>
      <c r="S131" s="444"/>
    </row>
    <row r="132" spans="1:19" s="136" customFormat="1" ht="144" x14ac:dyDescent="0.3">
      <c r="A132" s="252">
        <v>3</v>
      </c>
      <c r="B132" s="44" t="s">
        <v>544</v>
      </c>
      <c r="C132" s="252" t="s">
        <v>106</v>
      </c>
      <c r="D132" s="252" t="s">
        <v>252</v>
      </c>
      <c r="E132" s="252" t="s">
        <v>246</v>
      </c>
      <c r="F132" s="45">
        <v>1.89</v>
      </c>
      <c r="G132" s="252" t="s">
        <v>996</v>
      </c>
      <c r="H132" s="252" t="s">
        <v>978</v>
      </c>
      <c r="I132" s="252" t="s">
        <v>918</v>
      </c>
      <c r="J132" s="252" t="s">
        <v>1302</v>
      </c>
      <c r="K132" s="140"/>
      <c r="L132" s="140"/>
      <c r="M132" s="140"/>
      <c r="N132" s="45">
        <f t="shared" si="3"/>
        <v>1.89</v>
      </c>
      <c r="O132" s="140"/>
      <c r="P132" s="140"/>
      <c r="Q132" s="140"/>
      <c r="R132" s="140"/>
      <c r="S132" s="447"/>
    </row>
    <row r="133" spans="1:19" ht="36" x14ac:dyDescent="0.35">
      <c r="A133" s="252">
        <v>4</v>
      </c>
      <c r="B133" s="44" t="s">
        <v>459</v>
      </c>
      <c r="C133" s="252" t="s">
        <v>106</v>
      </c>
      <c r="D133" s="252" t="s">
        <v>278</v>
      </c>
      <c r="E133" s="252" t="s">
        <v>456</v>
      </c>
      <c r="F133" s="45">
        <v>0.19</v>
      </c>
      <c r="G133" s="252" t="s">
        <v>48</v>
      </c>
      <c r="H133" s="252">
        <v>23</v>
      </c>
      <c r="I133" s="252" t="s">
        <v>994</v>
      </c>
      <c r="J133" s="252" t="s">
        <v>358</v>
      </c>
      <c r="K133" s="52"/>
      <c r="L133" s="52"/>
      <c r="M133" s="52"/>
      <c r="N133" s="45">
        <f t="shared" si="3"/>
        <v>0.19</v>
      </c>
      <c r="O133" s="52"/>
      <c r="P133" s="52"/>
      <c r="Q133" s="52"/>
      <c r="R133" s="52"/>
      <c r="S133" s="444"/>
    </row>
    <row r="134" spans="1:19" s="54" customFormat="1" x14ac:dyDescent="0.3">
      <c r="A134" s="253"/>
      <c r="B134" s="309" t="s">
        <v>545</v>
      </c>
      <c r="C134" s="137">
        <v>3</v>
      </c>
      <c r="D134" s="317"/>
      <c r="E134" s="53"/>
      <c r="F134" s="317">
        <v>0.43000000000000005</v>
      </c>
      <c r="G134" s="53"/>
      <c r="H134" s="53"/>
      <c r="I134" s="53"/>
      <c r="J134" s="53"/>
      <c r="K134" s="53"/>
      <c r="L134" s="53"/>
      <c r="M134" s="53"/>
      <c r="N134" s="45"/>
      <c r="O134" s="53"/>
      <c r="P134" s="53"/>
      <c r="Q134" s="53"/>
      <c r="R134" s="53"/>
      <c r="S134" s="446"/>
    </row>
    <row r="135" spans="1:19" s="136" customFormat="1" ht="54" x14ac:dyDescent="0.3">
      <c r="A135" s="252">
        <v>1</v>
      </c>
      <c r="B135" s="135" t="s">
        <v>546</v>
      </c>
      <c r="C135" s="252" t="s">
        <v>108</v>
      </c>
      <c r="D135" s="252" t="s">
        <v>271</v>
      </c>
      <c r="E135" s="252" t="s">
        <v>445</v>
      </c>
      <c r="F135" s="252">
        <v>0.08</v>
      </c>
      <c r="G135" s="252" t="s">
        <v>996</v>
      </c>
      <c r="H135" s="252" t="s">
        <v>978</v>
      </c>
      <c r="I135" s="252" t="s">
        <v>918</v>
      </c>
      <c r="J135" s="370" t="s">
        <v>1149</v>
      </c>
      <c r="K135" s="140"/>
      <c r="L135" s="140"/>
      <c r="M135" s="140"/>
      <c r="N135" s="45">
        <f t="shared" si="3"/>
        <v>0.08</v>
      </c>
      <c r="O135" s="140"/>
      <c r="P135" s="140"/>
      <c r="Q135" s="140"/>
      <c r="R135" s="140"/>
      <c r="S135" s="447"/>
    </row>
    <row r="136" spans="1:19" s="136" customFormat="1" ht="54" x14ac:dyDescent="0.3">
      <c r="A136" s="252">
        <v>2</v>
      </c>
      <c r="B136" s="135" t="s">
        <v>547</v>
      </c>
      <c r="C136" s="252" t="s">
        <v>108</v>
      </c>
      <c r="D136" s="252" t="s">
        <v>424</v>
      </c>
      <c r="E136" s="252" t="s">
        <v>445</v>
      </c>
      <c r="F136" s="252">
        <v>0.12</v>
      </c>
      <c r="G136" s="252" t="s">
        <v>998</v>
      </c>
      <c r="H136" s="252" t="s">
        <v>978</v>
      </c>
      <c r="I136" s="252" t="s">
        <v>918</v>
      </c>
      <c r="J136" s="370"/>
      <c r="K136" s="140"/>
      <c r="L136" s="140"/>
      <c r="M136" s="140"/>
      <c r="N136" s="45">
        <f t="shared" si="3"/>
        <v>0.12</v>
      </c>
      <c r="O136" s="140"/>
      <c r="P136" s="140"/>
      <c r="Q136" s="140"/>
      <c r="R136" s="140"/>
      <c r="S136" s="447"/>
    </row>
    <row r="137" spans="1:19" s="136" customFormat="1" ht="54" x14ac:dyDescent="0.3">
      <c r="A137" s="252">
        <v>3</v>
      </c>
      <c r="B137" s="135" t="s">
        <v>444</v>
      </c>
      <c r="C137" s="252" t="s">
        <v>108</v>
      </c>
      <c r="D137" s="252" t="s">
        <v>259</v>
      </c>
      <c r="E137" s="252" t="s">
        <v>445</v>
      </c>
      <c r="F137" s="252">
        <v>0.23</v>
      </c>
      <c r="G137" s="252" t="s">
        <v>43</v>
      </c>
      <c r="H137" s="252" t="s">
        <v>978</v>
      </c>
      <c r="I137" s="252" t="s">
        <v>918</v>
      </c>
      <c r="J137" s="370"/>
      <c r="K137" s="140"/>
      <c r="L137" s="140"/>
      <c r="M137" s="140"/>
      <c r="N137" s="45">
        <f t="shared" si="3"/>
        <v>0.23</v>
      </c>
      <c r="O137" s="140"/>
      <c r="P137" s="140"/>
      <c r="Q137" s="140"/>
      <c r="R137" s="140"/>
      <c r="S137" s="447"/>
    </row>
    <row r="138" spans="1:19" ht="36" x14ac:dyDescent="0.35">
      <c r="A138" s="252"/>
      <c r="B138" s="309" t="s">
        <v>3005</v>
      </c>
      <c r="C138" s="137">
        <v>8</v>
      </c>
      <c r="D138" s="310"/>
      <c r="E138" s="52"/>
      <c r="F138" s="310">
        <v>3.6600000000000006</v>
      </c>
      <c r="G138" s="312"/>
      <c r="H138" s="312"/>
      <c r="I138" s="312"/>
      <c r="J138" s="312"/>
      <c r="K138" s="52"/>
      <c r="L138" s="52"/>
      <c r="M138" s="52"/>
      <c r="N138" s="45"/>
      <c r="O138" s="52"/>
      <c r="P138" s="52"/>
      <c r="Q138" s="52"/>
      <c r="R138" s="52"/>
      <c r="S138" s="444"/>
    </row>
    <row r="139" spans="1:19" ht="72" x14ac:dyDescent="0.35">
      <c r="A139" s="252">
        <v>1</v>
      </c>
      <c r="B139" s="44" t="s">
        <v>297</v>
      </c>
      <c r="C139" s="252" t="s">
        <v>110</v>
      </c>
      <c r="D139" s="252" t="s">
        <v>275</v>
      </c>
      <c r="E139" s="252" t="s">
        <v>296</v>
      </c>
      <c r="F139" s="45">
        <v>1.78</v>
      </c>
      <c r="G139" s="252" t="s">
        <v>999</v>
      </c>
      <c r="H139" s="252">
        <v>16</v>
      </c>
      <c r="I139" s="252" t="s">
        <v>918</v>
      </c>
      <c r="J139" s="252" t="s">
        <v>1106</v>
      </c>
      <c r="K139" s="52"/>
      <c r="L139" s="52"/>
      <c r="M139" s="52"/>
      <c r="N139" s="45">
        <f t="shared" si="3"/>
        <v>1.78</v>
      </c>
      <c r="O139" s="52"/>
      <c r="P139" s="52"/>
      <c r="Q139" s="52"/>
      <c r="R139" s="52"/>
      <c r="S139" s="444"/>
    </row>
    <row r="140" spans="1:19" ht="90" x14ac:dyDescent="0.35">
      <c r="A140" s="252">
        <v>2</v>
      </c>
      <c r="B140" s="46" t="s">
        <v>341</v>
      </c>
      <c r="C140" s="252" t="s">
        <v>110</v>
      </c>
      <c r="D140" s="252" t="s">
        <v>278</v>
      </c>
      <c r="E140" s="252" t="s">
        <v>338</v>
      </c>
      <c r="F140" s="45">
        <v>0.25</v>
      </c>
      <c r="G140" s="252" t="s">
        <v>170</v>
      </c>
      <c r="H140" s="252" t="s">
        <v>978</v>
      </c>
      <c r="I140" s="252" t="s">
        <v>918</v>
      </c>
      <c r="J140" s="252" t="s">
        <v>1107</v>
      </c>
      <c r="K140" s="52"/>
      <c r="L140" s="52"/>
      <c r="M140" s="52"/>
      <c r="N140" s="45">
        <f t="shared" si="3"/>
        <v>0.25</v>
      </c>
      <c r="O140" s="52"/>
      <c r="P140" s="52"/>
      <c r="Q140" s="52"/>
      <c r="R140" s="52"/>
      <c r="S140" s="444"/>
    </row>
    <row r="141" spans="1:19" ht="126" x14ac:dyDescent="0.35">
      <c r="A141" s="252">
        <v>3</v>
      </c>
      <c r="B141" s="46" t="s">
        <v>395</v>
      </c>
      <c r="C141" s="252" t="s">
        <v>110</v>
      </c>
      <c r="D141" s="252" t="s">
        <v>261</v>
      </c>
      <c r="E141" s="252" t="s">
        <v>394</v>
      </c>
      <c r="F141" s="45">
        <v>0.61</v>
      </c>
      <c r="G141" s="252" t="s">
        <v>43</v>
      </c>
      <c r="H141" s="252">
        <v>13</v>
      </c>
      <c r="I141" s="252" t="s">
        <v>1000</v>
      </c>
      <c r="J141" s="252" t="s">
        <v>1150</v>
      </c>
      <c r="K141" s="52"/>
      <c r="L141" s="52"/>
      <c r="M141" s="52"/>
      <c r="N141" s="45">
        <f t="shared" si="3"/>
        <v>0.61</v>
      </c>
      <c r="O141" s="52"/>
      <c r="P141" s="52"/>
      <c r="Q141" s="52"/>
      <c r="R141" s="52"/>
      <c r="S141" s="444"/>
    </row>
    <row r="142" spans="1:19" ht="54" x14ac:dyDescent="0.35">
      <c r="A142" s="252">
        <v>4</v>
      </c>
      <c r="B142" s="44" t="s">
        <v>408</v>
      </c>
      <c r="C142" s="252" t="s">
        <v>110</v>
      </c>
      <c r="D142" s="252" t="s">
        <v>263</v>
      </c>
      <c r="E142" s="252" t="s">
        <v>407</v>
      </c>
      <c r="F142" s="45">
        <v>0.2</v>
      </c>
      <c r="G142" s="252" t="s">
        <v>48</v>
      </c>
      <c r="H142" s="252">
        <v>25</v>
      </c>
      <c r="I142" s="252" t="s">
        <v>1001</v>
      </c>
      <c r="J142" s="252" t="s">
        <v>1108</v>
      </c>
      <c r="K142" s="52"/>
      <c r="L142" s="52"/>
      <c r="M142" s="52"/>
      <c r="N142" s="45">
        <f t="shared" si="3"/>
        <v>0.2</v>
      </c>
      <c r="O142" s="52"/>
      <c r="P142" s="52"/>
      <c r="Q142" s="52"/>
      <c r="R142" s="52"/>
      <c r="S142" s="444"/>
    </row>
    <row r="143" spans="1:19" ht="90" x14ac:dyDescent="0.35">
      <c r="A143" s="252">
        <v>5</v>
      </c>
      <c r="B143" s="44" t="s">
        <v>409</v>
      </c>
      <c r="C143" s="252" t="s">
        <v>110</v>
      </c>
      <c r="D143" s="252" t="s">
        <v>263</v>
      </c>
      <c r="E143" s="252" t="s">
        <v>407</v>
      </c>
      <c r="F143" s="45">
        <v>0.1</v>
      </c>
      <c r="G143" s="252" t="s">
        <v>48</v>
      </c>
      <c r="H143" s="252">
        <v>32</v>
      </c>
      <c r="I143" s="252">
        <v>934</v>
      </c>
      <c r="J143" s="252" t="s">
        <v>1134</v>
      </c>
      <c r="K143" s="52"/>
      <c r="L143" s="52"/>
      <c r="M143" s="52"/>
      <c r="N143" s="45">
        <f t="shared" si="3"/>
        <v>0.1</v>
      </c>
      <c r="O143" s="52"/>
      <c r="P143" s="52"/>
      <c r="Q143" s="52"/>
      <c r="R143" s="52"/>
      <c r="S143" s="444"/>
    </row>
    <row r="144" spans="1:19" ht="108" x14ac:dyDescent="0.35">
      <c r="A144" s="252">
        <v>6</v>
      </c>
      <c r="B144" s="46" t="s">
        <v>425</v>
      </c>
      <c r="C144" s="252" t="s">
        <v>110</v>
      </c>
      <c r="D144" s="252" t="s">
        <v>248</v>
      </c>
      <c r="E144" s="252" t="s">
        <v>419</v>
      </c>
      <c r="F144" s="45">
        <v>0.18</v>
      </c>
      <c r="G144" s="252" t="s">
        <v>54</v>
      </c>
      <c r="H144" s="252">
        <v>1</v>
      </c>
      <c r="I144" s="252">
        <v>294</v>
      </c>
      <c r="J144" s="252" t="s">
        <v>1135</v>
      </c>
      <c r="K144" s="52"/>
      <c r="L144" s="52"/>
      <c r="M144" s="52"/>
      <c r="N144" s="45">
        <f t="shared" si="3"/>
        <v>0.18</v>
      </c>
      <c r="O144" s="52"/>
      <c r="P144" s="52"/>
      <c r="Q144" s="52"/>
      <c r="R144" s="52"/>
      <c r="S144" s="444"/>
    </row>
    <row r="145" spans="1:19" ht="54" x14ac:dyDescent="0.35">
      <c r="A145" s="252"/>
      <c r="B145" s="44" t="s">
        <v>2865</v>
      </c>
      <c r="C145" s="252" t="s">
        <v>110</v>
      </c>
      <c r="D145" s="252" t="s">
        <v>277</v>
      </c>
      <c r="E145" s="252" t="s">
        <v>378</v>
      </c>
      <c r="F145" s="134">
        <v>1.5</v>
      </c>
      <c r="G145" s="252" t="s">
        <v>955</v>
      </c>
      <c r="H145" s="252"/>
      <c r="I145" s="252" t="s">
        <v>920</v>
      </c>
      <c r="J145" s="252"/>
      <c r="K145" s="52"/>
      <c r="L145" s="52"/>
      <c r="M145" s="52"/>
      <c r="N145" s="45">
        <f t="shared" si="3"/>
        <v>1.5</v>
      </c>
      <c r="O145" s="52"/>
      <c r="P145" s="52"/>
      <c r="Q145" s="52">
        <v>1</v>
      </c>
      <c r="R145" s="134">
        <v>1.5</v>
      </c>
      <c r="S145" s="444" t="s">
        <v>2993</v>
      </c>
    </row>
    <row r="146" spans="1:19" ht="72" x14ac:dyDescent="0.35">
      <c r="A146" s="252">
        <v>7</v>
      </c>
      <c r="B146" s="44" t="s">
        <v>457</v>
      </c>
      <c r="C146" s="252" t="s">
        <v>110</v>
      </c>
      <c r="D146" s="252" t="s">
        <v>278</v>
      </c>
      <c r="E146" s="252" t="s">
        <v>456</v>
      </c>
      <c r="F146" s="45">
        <v>0.42</v>
      </c>
      <c r="G146" s="252" t="s">
        <v>170</v>
      </c>
      <c r="H146" s="252">
        <v>23</v>
      </c>
      <c r="I146" s="252">
        <v>137</v>
      </c>
      <c r="J146" s="252" t="s">
        <v>1109</v>
      </c>
      <c r="K146" s="52"/>
      <c r="L146" s="52"/>
      <c r="M146" s="52"/>
      <c r="N146" s="45">
        <f t="shared" si="3"/>
        <v>0.42</v>
      </c>
      <c r="O146" s="52"/>
      <c r="P146" s="52"/>
      <c r="Q146" s="52"/>
      <c r="R146" s="52"/>
      <c r="S146" s="444"/>
    </row>
    <row r="147" spans="1:19" ht="72" x14ac:dyDescent="0.35">
      <c r="A147" s="252">
        <v>8</v>
      </c>
      <c r="B147" s="44" t="s">
        <v>458</v>
      </c>
      <c r="C147" s="252" t="s">
        <v>110</v>
      </c>
      <c r="D147" s="252" t="s">
        <v>278</v>
      </c>
      <c r="E147" s="252" t="s">
        <v>456</v>
      </c>
      <c r="F147" s="45">
        <v>0.12</v>
      </c>
      <c r="G147" s="252" t="s">
        <v>170</v>
      </c>
      <c r="H147" s="252">
        <v>56</v>
      </c>
      <c r="I147" s="252">
        <v>103</v>
      </c>
      <c r="J147" s="252" t="s">
        <v>1110</v>
      </c>
      <c r="K147" s="52"/>
      <c r="L147" s="52"/>
      <c r="M147" s="52"/>
      <c r="N147" s="45">
        <f t="shared" si="3"/>
        <v>0.12</v>
      </c>
      <c r="O147" s="52"/>
      <c r="P147" s="52"/>
      <c r="Q147" s="52"/>
      <c r="R147" s="52"/>
      <c r="S147" s="444"/>
    </row>
    <row r="148" spans="1:19" x14ac:dyDescent="0.35">
      <c r="A148" s="252"/>
      <c r="B148" s="309" t="s">
        <v>3006</v>
      </c>
      <c r="C148" s="316">
        <v>4</v>
      </c>
      <c r="D148" s="318"/>
      <c r="E148" s="252"/>
      <c r="F148" s="318">
        <v>3.65</v>
      </c>
      <c r="G148" s="45"/>
      <c r="H148" s="45"/>
      <c r="I148" s="45"/>
      <c r="J148" s="45"/>
      <c r="K148" s="52"/>
      <c r="L148" s="52"/>
      <c r="M148" s="52"/>
      <c r="N148" s="45"/>
      <c r="O148" s="52"/>
      <c r="P148" s="52"/>
      <c r="Q148" s="52"/>
      <c r="R148" s="52"/>
      <c r="S148" s="444"/>
    </row>
    <row r="149" spans="1:19" ht="36" x14ac:dyDescent="0.35">
      <c r="A149" s="252">
        <v>1</v>
      </c>
      <c r="B149" s="44" t="s">
        <v>387</v>
      </c>
      <c r="C149" s="252" t="s">
        <v>112</v>
      </c>
      <c r="D149" s="252" t="s">
        <v>277</v>
      </c>
      <c r="E149" s="252" t="s">
        <v>378</v>
      </c>
      <c r="F149" s="45">
        <v>2</v>
      </c>
      <c r="G149" s="252" t="s">
        <v>126</v>
      </c>
      <c r="H149" s="252">
        <v>20</v>
      </c>
      <c r="I149" s="252">
        <v>160</v>
      </c>
      <c r="J149" s="252" t="s">
        <v>358</v>
      </c>
      <c r="K149" s="52"/>
      <c r="L149" s="52"/>
      <c r="M149" s="52"/>
      <c r="N149" s="45">
        <f t="shared" si="3"/>
        <v>2</v>
      </c>
      <c r="O149" s="52"/>
      <c r="P149" s="52"/>
      <c r="Q149" s="52"/>
      <c r="R149" s="52"/>
      <c r="S149" s="444"/>
    </row>
    <row r="150" spans="1:19" ht="54" x14ac:dyDescent="0.35">
      <c r="A150" s="252">
        <v>2</v>
      </c>
      <c r="B150" s="44" t="s">
        <v>440</v>
      </c>
      <c r="C150" s="252" t="s">
        <v>112</v>
      </c>
      <c r="D150" s="252" t="s">
        <v>252</v>
      </c>
      <c r="E150" s="252" t="s">
        <v>438</v>
      </c>
      <c r="F150" s="45">
        <v>0.8</v>
      </c>
      <c r="G150" s="252" t="s">
        <v>48</v>
      </c>
      <c r="H150" s="252">
        <v>12</v>
      </c>
      <c r="I150" s="252">
        <v>1278</v>
      </c>
      <c r="J150" s="252" t="s">
        <v>1151</v>
      </c>
      <c r="K150" s="52"/>
      <c r="L150" s="52"/>
      <c r="M150" s="52"/>
      <c r="N150" s="45">
        <f t="shared" si="3"/>
        <v>0.8</v>
      </c>
      <c r="O150" s="52"/>
      <c r="P150" s="52"/>
      <c r="Q150" s="52"/>
      <c r="R150" s="52"/>
      <c r="S150" s="444"/>
    </row>
    <row r="151" spans="1:19" s="136" customFormat="1" ht="36" x14ac:dyDescent="0.3">
      <c r="A151" s="252">
        <v>3</v>
      </c>
      <c r="B151" s="44" t="s">
        <v>548</v>
      </c>
      <c r="C151" s="252" t="s">
        <v>112</v>
      </c>
      <c r="D151" s="252" t="s">
        <v>278</v>
      </c>
      <c r="E151" s="252" t="s">
        <v>456</v>
      </c>
      <c r="F151" s="134">
        <v>0.5</v>
      </c>
      <c r="G151" s="252" t="s">
        <v>48</v>
      </c>
      <c r="H151" s="252"/>
      <c r="I151" s="252"/>
      <c r="J151" s="252" t="s">
        <v>358</v>
      </c>
      <c r="K151" s="140"/>
      <c r="L151" s="140"/>
      <c r="M151" s="140"/>
      <c r="N151" s="45">
        <f t="shared" si="3"/>
        <v>0.5</v>
      </c>
      <c r="O151" s="140"/>
      <c r="P151" s="140"/>
      <c r="Q151" s="140"/>
      <c r="R151" s="140"/>
      <c r="S151" s="447"/>
    </row>
    <row r="152" spans="1:19" ht="54" x14ac:dyDescent="0.35">
      <c r="A152" s="252">
        <v>4</v>
      </c>
      <c r="B152" s="44" t="s">
        <v>443</v>
      </c>
      <c r="C152" s="252" t="s">
        <v>112</v>
      </c>
      <c r="D152" s="252" t="s">
        <v>259</v>
      </c>
      <c r="E152" s="252" t="s">
        <v>441</v>
      </c>
      <c r="F152" s="45">
        <v>0.35</v>
      </c>
      <c r="G152" s="252" t="s">
        <v>997</v>
      </c>
      <c r="H152" s="252">
        <v>15</v>
      </c>
      <c r="I152" s="252">
        <v>689</v>
      </c>
      <c r="J152" s="252" t="s">
        <v>1151</v>
      </c>
      <c r="K152" s="52"/>
      <c r="L152" s="52"/>
      <c r="M152" s="52"/>
      <c r="N152" s="45">
        <f t="shared" si="3"/>
        <v>0.35</v>
      </c>
      <c r="O152" s="52"/>
      <c r="P152" s="52"/>
      <c r="Q152" s="52"/>
      <c r="R152" s="52"/>
      <c r="S152" s="444"/>
    </row>
    <row r="153" spans="1:19" ht="36" x14ac:dyDescent="0.35">
      <c r="A153" s="252"/>
      <c r="B153" s="309" t="s">
        <v>229</v>
      </c>
      <c r="C153" s="137">
        <v>5</v>
      </c>
      <c r="D153" s="310"/>
      <c r="E153" s="52"/>
      <c r="F153" s="310">
        <v>41.365864999999999</v>
      </c>
      <c r="G153" s="312"/>
      <c r="H153" s="312"/>
      <c r="I153" s="312"/>
      <c r="J153" s="312"/>
      <c r="K153" s="52"/>
      <c r="L153" s="52"/>
      <c r="M153" s="52"/>
      <c r="N153" s="45"/>
      <c r="O153" s="52"/>
      <c r="P153" s="52"/>
      <c r="Q153" s="52"/>
      <c r="R153" s="52"/>
      <c r="S153" s="444"/>
    </row>
    <row r="154" spans="1:19" ht="90" x14ac:dyDescent="0.35">
      <c r="A154" s="252">
        <v>1</v>
      </c>
      <c r="B154" s="44" t="s">
        <v>292</v>
      </c>
      <c r="C154" s="252" t="s">
        <v>114</v>
      </c>
      <c r="D154" s="252" t="s">
        <v>293</v>
      </c>
      <c r="E154" s="252" t="s">
        <v>291</v>
      </c>
      <c r="F154" s="45">
        <v>0.12</v>
      </c>
      <c r="G154" s="252" t="s">
        <v>1002</v>
      </c>
      <c r="H154" s="252" t="s">
        <v>978</v>
      </c>
      <c r="I154" s="252" t="s">
        <v>1003</v>
      </c>
      <c r="J154" s="252" t="s">
        <v>1152</v>
      </c>
      <c r="K154" s="52"/>
      <c r="L154" s="52"/>
      <c r="M154" s="52"/>
      <c r="N154" s="45">
        <f t="shared" si="3"/>
        <v>0.12</v>
      </c>
      <c r="O154" s="52"/>
      <c r="P154" s="52"/>
      <c r="Q154" s="52"/>
      <c r="R154" s="52"/>
      <c r="S154" s="444"/>
    </row>
    <row r="155" spans="1:19" ht="90" x14ac:dyDescent="0.35">
      <c r="A155" s="252">
        <v>2</v>
      </c>
      <c r="B155" s="44" t="s">
        <v>294</v>
      </c>
      <c r="C155" s="252" t="s">
        <v>114</v>
      </c>
      <c r="D155" s="252" t="s">
        <v>293</v>
      </c>
      <c r="E155" s="252" t="s">
        <v>291</v>
      </c>
      <c r="F155" s="45">
        <v>3.5865000000000001E-2</v>
      </c>
      <c r="G155" s="252" t="s">
        <v>1004</v>
      </c>
      <c r="H155" s="252" t="s">
        <v>978</v>
      </c>
      <c r="I155" s="252" t="s">
        <v>1003</v>
      </c>
      <c r="J155" s="252" t="s">
        <v>1111</v>
      </c>
      <c r="K155" s="52"/>
      <c r="L155" s="52"/>
      <c r="M155" s="52"/>
      <c r="N155" s="45">
        <f t="shared" si="3"/>
        <v>3.5865000000000001E-2</v>
      </c>
      <c r="O155" s="52"/>
      <c r="P155" s="52"/>
      <c r="Q155" s="52"/>
      <c r="R155" s="52"/>
      <c r="S155" s="444"/>
    </row>
    <row r="156" spans="1:19" ht="126" x14ac:dyDescent="0.35">
      <c r="A156" s="252">
        <v>3</v>
      </c>
      <c r="B156" s="44" t="s">
        <v>295</v>
      </c>
      <c r="C156" s="252" t="s">
        <v>114</v>
      </c>
      <c r="D156" s="252" t="s">
        <v>263</v>
      </c>
      <c r="E156" s="252" t="s">
        <v>291</v>
      </c>
      <c r="F156" s="45">
        <v>0.01</v>
      </c>
      <c r="G156" s="252" t="s">
        <v>48</v>
      </c>
      <c r="H156" s="252" t="s">
        <v>978</v>
      </c>
      <c r="I156" s="252" t="s">
        <v>1003</v>
      </c>
      <c r="J156" s="252" t="s">
        <v>1153</v>
      </c>
      <c r="K156" s="52"/>
      <c r="L156" s="52"/>
      <c r="M156" s="52"/>
      <c r="N156" s="45">
        <f t="shared" si="3"/>
        <v>0.01</v>
      </c>
      <c r="O156" s="52"/>
      <c r="P156" s="52"/>
      <c r="Q156" s="52"/>
      <c r="R156" s="52"/>
      <c r="S156" s="444"/>
    </row>
    <row r="157" spans="1:19" ht="90" x14ac:dyDescent="0.35">
      <c r="A157" s="252">
        <v>4</v>
      </c>
      <c r="B157" s="44" t="s">
        <v>462</v>
      </c>
      <c r="C157" s="252" t="s">
        <v>114</v>
      </c>
      <c r="D157" s="252" t="s">
        <v>464</v>
      </c>
      <c r="E157" s="252" t="s">
        <v>463</v>
      </c>
      <c r="F157" s="45">
        <v>40</v>
      </c>
      <c r="G157" s="252" t="s">
        <v>60</v>
      </c>
      <c r="H157" s="252" t="s">
        <v>978</v>
      </c>
      <c r="I157" s="252" t="s">
        <v>1003</v>
      </c>
      <c r="J157" s="252" t="s">
        <v>465</v>
      </c>
      <c r="K157" s="52"/>
      <c r="L157" s="52"/>
      <c r="M157" s="52"/>
      <c r="N157" s="45">
        <f t="shared" si="3"/>
        <v>40</v>
      </c>
      <c r="O157" s="52"/>
      <c r="P157" s="52"/>
      <c r="Q157" s="52"/>
      <c r="R157" s="52"/>
      <c r="S157" s="444"/>
    </row>
    <row r="158" spans="1:19" ht="144" x14ac:dyDescent="0.35">
      <c r="A158" s="252">
        <v>5</v>
      </c>
      <c r="B158" s="46" t="s">
        <v>363</v>
      </c>
      <c r="C158" s="252" t="s">
        <v>114</v>
      </c>
      <c r="D158" s="252" t="s">
        <v>1005</v>
      </c>
      <c r="E158" s="252" t="s">
        <v>362</v>
      </c>
      <c r="F158" s="45">
        <v>1.2</v>
      </c>
      <c r="G158" s="252" t="s">
        <v>1004</v>
      </c>
      <c r="H158" s="252" t="s">
        <v>978</v>
      </c>
      <c r="I158" s="252" t="s">
        <v>1003</v>
      </c>
      <c r="J158" s="252"/>
      <c r="K158" s="52"/>
      <c r="L158" s="52"/>
      <c r="M158" s="52"/>
      <c r="N158" s="45">
        <f t="shared" si="3"/>
        <v>1.2</v>
      </c>
      <c r="O158" s="52"/>
      <c r="P158" s="52"/>
      <c r="Q158" s="52"/>
      <c r="R158" s="52"/>
      <c r="S158" s="444"/>
    </row>
    <row r="159" spans="1:19" ht="36" x14ac:dyDescent="0.35">
      <c r="A159" s="252"/>
      <c r="B159" s="309" t="s">
        <v>119</v>
      </c>
      <c r="C159" s="137">
        <v>5</v>
      </c>
      <c r="D159" s="310"/>
      <c r="E159" s="137">
        <v>5</v>
      </c>
      <c r="F159" s="319">
        <v>5.68</v>
      </c>
      <c r="G159" s="312"/>
      <c r="H159" s="312"/>
      <c r="I159" s="312"/>
      <c r="J159" s="312"/>
      <c r="K159" s="52"/>
      <c r="L159" s="52"/>
      <c r="M159" s="52"/>
      <c r="N159" s="45"/>
      <c r="O159" s="52"/>
      <c r="P159" s="52"/>
      <c r="Q159" s="52"/>
      <c r="R159" s="52"/>
      <c r="S159" s="444"/>
    </row>
    <row r="160" spans="1:19" ht="126" x14ac:dyDescent="0.35">
      <c r="A160" s="252">
        <v>1</v>
      </c>
      <c r="B160" s="44" t="s">
        <v>247</v>
      </c>
      <c r="C160" s="252" t="s">
        <v>120</v>
      </c>
      <c r="D160" s="252" t="s">
        <v>248</v>
      </c>
      <c r="E160" s="252" t="s">
        <v>246</v>
      </c>
      <c r="F160" s="45">
        <v>0.06</v>
      </c>
      <c r="G160" s="252" t="s">
        <v>48</v>
      </c>
      <c r="H160" s="252" t="s">
        <v>937</v>
      </c>
      <c r="I160" s="252" t="s">
        <v>1006</v>
      </c>
      <c r="J160" s="252" t="s">
        <v>1136</v>
      </c>
      <c r="K160" s="52"/>
      <c r="L160" s="52"/>
      <c r="M160" s="52"/>
      <c r="N160" s="45">
        <f t="shared" si="3"/>
        <v>0.06</v>
      </c>
      <c r="O160" s="52"/>
      <c r="P160" s="52"/>
      <c r="Q160" s="52"/>
      <c r="R160" s="52"/>
      <c r="S160" s="444"/>
    </row>
    <row r="161" spans="1:19" ht="126" x14ac:dyDescent="0.35">
      <c r="A161" s="252">
        <v>2</v>
      </c>
      <c r="B161" s="44" t="s">
        <v>249</v>
      </c>
      <c r="C161" s="252" t="s">
        <v>120</v>
      </c>
      <c r="D161" s="252" t="s">
        <v>248</v>
      </c>
      <c r="E161" s="252" t="s">
        <v>246</v>
      </c>
      <c r="F161" s="45">
        <v>0.06</v>
      </c>
      <c r="G161" s="252" t="s">
        <v>48</v>
      </c>
      <c r="H161" s="252"/>
      <c r="I161" s="252"/>
      <c r="J161" s="252" t="s">
        <v>1136</v>
      </c>
      <c r="K161" s="52"/>
      <c r="L161" s="52"/>
      <c r="M161" s="52"/>
      <c r="N161" s="45">
        <f t="shared" si="3"/>
        <v>0.06</v>
      </c>
      <c r="O161" s="52"/>
      <c r="P161" s="52"/>
      <c r="Q161" s="52"/>
      <c r="R161" s="52"/>
      <c r="S161" s="444"/>
    </row>
    <row r="162" spans="1:19" ht="90" x14ac:dyDescent="0.35">
      <c r="A162" s="252">
        <v>3</v>
      </c>
      <c r="B162" s="44" t="s">
        <v>285</v>
      </c>
      <c r="C162" s="252" t="s">
        <v>120</v>
      </c>
      <c r="D162" s="252" t="s">
        <v>259</v>
      </c>
      <c r="E162" s="252" t="s">
        <v>284</v>
      </c>
      <c r="F162" s="45">
        <v>4.5999999999999996</v>
      </c>
      <c r="G162" s="252" t="s">
        <v>48</v>
      </c>
      <c r="H162" s="252">
        <v>10</v>
      </c>
      <c r="I162" s="252" t="s">
        <v>918</v>
      </c>
      <c r="J162" s="252" t="s">
        <v>286</v>
      </c>
      <c r="K162" s="52"/>
      <c r="L162" s="52"/>
      <c r="M162" s="52"/>
      <c r="N162" s="45">
        <f t="shared" si="3"/>
        <v>4.5999999999999996</v>
      </c>
      <c r="O162" s="52"/>
      <c r="P162" s="52"/>
      <c r="Q162" s="52"/>
      <c r="R162" s="52"/>
      <c r="S162" s="444"/>
    </row>
    <row r="163" spans="1:19" ht="108" x14ac:dyDescent="0.35">
      <c r="A163" s="252">
        <v>4</v>
      </c>
      <c r="B163" s="46" t="s">
        <v>339</v>
      </c>
      <c r="C163" s="252" t="s">
        <v>120</v>
      </c>
      <c r="D163" s="252" t="s">
        <v>273</v>
      </c>
      <c r="E163" s="252" t="s">
        <v>338</v>
      </c>
      <c r="F163" s="45">
        <v>0.66</v>
      </c>
      <c r="G163" s="252" t="s">
        <v>1007</v>
      </c>
      <c r="H163" s="252">
        <v>17</v>
      </c>
      <c r="I163" s="252" t="s">
        <v>1008</v>
      </c>
      <c r="J163" s="252" t="s">
        <v>1154</v>
      </c>
      <c r="K163" s="52"/>
      <c r="L163" s="52"/>
      <c r="M163" s="52"/>
      <c r="N163" s="45">
        <f t="shared" si="3"/>
        <v>0.66</v>
      </c>
      <c r="O163" s="52"/>
      <c r="P163" s="52"/>
      <c r="Q163" s="52"/>
      <c r="R163" s="52"/>
      <c r="S163" s="444"/>
    </row>
    <row r="164" spans="1:19" ht="126" x14ac:dyDescent="0.35">
      <c r="A164" s="252">
        <v>5</v>
      </c>
      <c r="B164" s="46" t="s">
        <v>340</v>
      </c>
      <c r="C164" s="252" t="s">
        <v>120</v>
      </c>
      <c r="D164" s="252" t="s">
        <v>263</v>
      </c>
      <c r="E164" s="252" t="s">
        <v>338</v>
      </c>
      <c r="F164" s="45">
        <v>0.3</v>
      </c>
      <c r="G164" s="252" t="s">
        <v>943</v>
      </c>
      <c r="H164" s="252">
        <v>25</v>
      </c>
      <c r="I164" s="252" t="s">
        <v>1009</v>
      </c>
      <c r="J164" s="252" t="s">
        <v>1155</v>
      </c>
      <c r="K164" s="52"/>
      <c r="L164" s="52"/>
      <c r="M164" s="52"/>
      <c r="N164" s="45">
        <f t="shared" si="3"/>
        <v>0.3</v>
      </c>
      <c r="O164" s="52"/>
      <c r="P164" s="52"/>
      <c r="Q164" s="52"/>
      <c r="R164" s="52"/>
      <c r="S164" s="444"/>
    </row>
    <row r="165" spans="1:19" ht="36" x14ac:dyDescent="0.35">
      <c r="A165" s="252"/>
      <c r="B165" s="309" t="s">
        <v>121</v>
      </c>
      <c r="C165" s="137">
        <v>26</v>
      </c>
      <c r="D165" s="310"/>
      <c r="E165" s="137">
        <v>26</v>
      </c>
      <c r="F165" s="319">
        <v>162.26999999999998</v>
      </c>
      <c r="G165" s="312"/>
      <c r="H165" s="312"/>
      <c r="I165" s="312"/>
      <c r="J165" s="312"/>
      <c r="K165" s="52"/>
      <c r="L165" s="52"/>
      <c r="M165" s="52"/>
      <c r="N165" s="45"/>
      <c r="O165" s="52"/>
      <c r="P165" s="52"/>
      <c r="Q165" s="52"/>
      <c r="R165" s="52"/>
      <c r="S165" s="444"/>
    </row>
    <row r="166" spans="1:19" ht="72" x14ac:dyDescent="0.35">
      <c r="A166" s="252">
        <v>1</v>
      </c>
      <c r="B166" s="44" t="s">
        <v>466</v>
      </c>
      <c r="C166" s="252" t="s">
        <v>122</v>
      </c>
      <c r="D166" s="252" t="s">
        <v>263</v>
      </c>
      <c r="E166" s="252" t="s">
        <v>467</v>
      </c>
      <c r="F166" s="45">
        <v>4.5</v>
      </c>
      <c r="G166" s="252" t="s">
        <v>1010</v>
      </c>
      <c r="H166" s="252" t="s">
        <v>1011</v>
      </c>
      <c r="I166" s="252" t="s">
        <v>1012</v>
      </c>
      <c r="J166" s="370" t="s">
        <v>1098</v>
      </c>
      <c r="K166" s="52"/>
      <c r="L166" s="52"/>
      <c r="M166" s="52"/>
      <c r="N166" s="45">
        <f t="shared" si="3"/>
        <v>4.5</v>
      </c>
      <c r="O166" s="52"/>
      <c r="P166" s="52"/>
      <c r="Q166" s="52"/>
      <c r="R166" s="52"/>
      <c r="S166" s="444"/>
    </row>
    <row r="167" spans="1:19" ht="54" x14ac:dyDescent="0.35">
      <c r="A167" s="252">
        <v>2</v>
      </c>
      <c r="B167" s="44" t="s">
        <v>368</v>
      </c>
      <c r="C167" s="252" t="s">
        <v>122</v>
      </c>
      <c r="D167" s="252" t="s">
        <v>5</v>
      </c>
      <c r="E167" s="252" t="s">
        <v>364</v>
      </c>
      <c r="F167" s="45">
        <v>11.4</v>
      </c>
      <c r="G167" s="252" t="s">
        <v>1068</v>
      </c>
      <c r="H167" s="363" t="s">
        <v>1069</v>
      </c>
      <c r="I167" s="363"/>
      <c r="J167" s="370"/>
      <c r="K167" s="52"/>
      <c r="L167" s="52"/>
      <c r="M167" s="52"/>
      <c r="N167" s="45">
        <f t="shared" si="3"/>
        <v>11.4</v>
      </c>
      <c r="O167" s="52"/>
      <c r="P167" s="52"/>
      <c r="Q167" s="52"/>
      <c r="R167" s="52"/>
      <c r="S167" s="444"/>
    </row>
    <row r="168" spans="1:19" ht="54" x14ac:dyDescent="0.35">
      <c r="A168" s="252">
        <v>3</v>
      </c>
      <c r="B168" s="44" t="s">
        <v>369</v>
      </c>
      <c r="C168" s="252" t="s">
        <v>122</v>
      </c>
      <c r="D168" s="252" t="s">
        <v>5</v>
      </c>
      <c r="E168" s="252" t="s">
        <v>364</v>
      </c>
      <c r="F168" s="45">
        <v>7.4</v>
      </c>
      <c r="G168" s="252" t="s">
        <v>1070</v>
      </c>
      <c r="H168" s="363" t="s">
        <v>1071</v>
      </c>
      <c r="I168" s="363"/>
      <c r="J168" s="370" t="s">
        <v>1098</v>
      </c>
      <c r="K168" s="52"/>
      <c r="L168" s="52"/>
      <c r="M168" s="52"/>
      <c r="N168" s="45">
        <f t="shared" si="3"/>
        <v>7.4</v>
      </c>
      <c r="O168" s="52"/>
      <c r="P168" s="52"/>
      <c r="Q168" s="52"/>
      <c r="R168" s="52"/>
      <c r="S168" s="444"/>
    </row>
    <row r="169" spans="1:19" ht="54" x14ac:dyDescent="0.35">
      <c r="A169" s="252">
        <v>4</v>
      </c>
      <c r="B169" s="44" t="s">
        <v>383</v>
      </c>
      <c r="C169" s="252" t="s">
        <v>122</v>
      </c>
      <c r="D169" s="252" t="s">
        <v>277</v>
      </c>
      <c r="E169" s="252" t="s">
        <v>384</v>
      </c>
      <c r="F169" s="45">
        <v>8.49</v>
      </c>
      <c r="G169" s="252" t="s">
        <v>1064</v>
      </c>
      <c r="H169" s="363" t="s">
        <v>1065</v>
      </c>
      <c r="I169" s="363"/>
      <c r="J169" s="370"/>
      <c r="K169" s="52"/>
      <c r="L169" s="52"/>
      <c r="M169" s="52"/>
      <c r="N169" s="45">
        <f t="shared" si="3"/>
        <v>8.49</v>
      </c>
      <c r="O169" s="52"/>
      <c r="P169" s="52"/>
      <c r="Q169" s="52"/>
      <c r="R169" s="52"/>
      <c r="S169" s="444"/>
    </row>
    <row r="170" spans="1:19" ht="36" x14ac:dyDescent="0.35">
      <c r="A170" s="252">
        <v>5</v>
      </c>
      <c r="B170" s="44" t="s">
        <v>385</v>
      </c>
      <c r="C170" s="252" t="s">
        <v>122</v>
      </c>
      <c r="D170" s="252" t="s">
        <v>277</v>
      </c>
      <c r="E170" s="252" t="s">
        <v>384</v>
      </c>
      <c r="F170" s="45">
        <v>5.46</v>
      </c>
      <c r="G170" s="252" t="s">
        <v>1062</v>
      </c>
      <c r="H170" s="363" t="s">
        <v>1063</v>
      </c>
      <c r="I170" s="363"/>
      <c r="J170" s="370"/>
      <c r="K170" s="52"/>
      <c r="L170" s="52"/>
      <c r="M170" s="52"/>
      <c r="N170" s="45">
        <f t="shared" si="3"/>
        <v>5.46</v>
      </c>
      <c r="O170" s="52"/>
      <c r="P170" s="52"/>
      <c r="Q170" s="52"/>
      <c r="R170" s="52"/>
      <c r="S170" s="444"/>
    </row>
    <row r="171" spans="1:19" ht="54" x14ac:dyDescent="0.35">
      <c r="A171" s="252">
        <v>6</v>
      </c>
      <c r="B171" s="44" t="s">
        <v>386</v>
      </c>
      <c r="C171" s="252" t="s">
        <v>122</v>
      </c>
      <c r="D171" s="252" t="s">
        <v>277</v>
      </c>
      <c r="E171" s="252" t="s">
        <v>384</v>
      </c>
      <c r="F171" s="45">
        <v>1.3</v>
      </c>
      <c r="G171" s="252" t="s">
        <v>1062</v>
      </c>
      <c r="H171" s="363" t="s">
        <v>1077</v>
      </c>
      <c r="I171" s="363"/>
      <c r="J171" s="370"/>
      <c r="K171" s="52"/>
      <c r="L171" s="52"/>
      <c r="M171" s="52"/>
      <c r="N171" s="45">
        <f t="shared" si="3"/>
        <v>1.3</v>
      </c>
      <c r="O171" s="52"/>
      <c r="P171" s="52"/>
      <c r="Q171" s="52"/>
      <c r="R171" s="52"/>
      <c r="S171" s="444"/>
    </row>
    <row r="172" spans="1:19" ht="54" x14ac:dyDescent="0.35">
      <c r="A172" s="252">
        <v>7</v>
      </c>
      <c r="B172" s="44" t="s">
        <v>391</v>
      </c>
      <c r="C172" s="252" t="s">
        <v>122</v>
      </c>
      <c r="D172" s="252" t="s">
        <v>273</v>
      </c>
      <c r="E172" s="252" t="s">
        <v>388</v>
      </c>
      <c r="F172" s="45">
        <v>9.9</v>
      </c>
      <c r="G172" s="252" t="s">
        <v>60</v>
      </c>
      <c r="H172" s="363" t="s">
        <v>1044</v>
      </c>
      <c r="I172" s="363"/>
      <c r="J172" s="370"/>
      <c r="K172" s="52"/>
      <c r="L172" s="52"/>
      <c r="M172" s="52"/>
      <c r="N172" s="45">
        <f t="shared" si="3"/>
        <v>9.9</v>
      </c>
      <c r="O172" s="52"/>
      <c r="P172" s="52"/>
      <c r="Q172" s="52"/>
      <c r="R172" s="52"/>
      <c r="S172" s="444"/>
    </row>
    <row r="173" spans="1:19" ht="54" x14ac:dyDescent="0.35">
      <c r="A173" s="252">
        <v>8</v>
      </c>
      <c r="B173" s="44" t="s">
        <v>392</v>
      </c>
      <c r="C173" s="252" t="s">
        <v>122</v>
      </c>
      <c r="D173" s="252" t="s">
        <v>273</v>
      </c>
      <c r="E173" s="252" t="s">
        <v>388</v>
      </c>
      <c r="F173" s="45">
        <v>3.1</v>
      </c>
      <c r="G173" s="252" t="s">
        <v>60</v>
      </c>
      <c r="H173" s="363" t="s">
        <v>1044</v>
      </c>
      <c r="I173" s="363"/>
      <c r="J173" s="370"/>
      <c r="K173" s="52"/>
      <c r="L173" s="52"/>
      <c r="M173" s="52"/>
      <c r="N173" s="45">
        <f t="shared" si="3"/>
        <v>3.1</v>
      </c>
      <c r="O173" s="52"/>
      <c r="P173" s="52"/>
      <c r="Q173" s="52"/>
      <c r="R173" s="52"/>
      <c r="S173" s="444"/>
    </row>
    <row r="174" spans="1:19" ht="36" x14ac:dyDescent="0.35">
      <c r="A174" s="252">
        <v>9</v>
      </c>
      <c r="B174" s="44" t="s">
        <v>396</v>
      </c>
      <c r="C174" s="252" t="s">
        <v>122</v>
      </c>
      <c r="D174" s="252" t="s">
        <v>261</v>
      </c>
      <c r="E174" s="252" t="s">
        <v>394</v>
      </c>
      <c r="F174" s="45">
        <v>5.34</v>
      </c>
      <c r="G174" s="252" t="s">
        <v>45</v>
      </c>
      <c r="H174" s="363" t="s">
        <v>1051</v>
      </c>
      <c r="I174" s="363"/>
      <c r="J174" s="370"/>
      <c r="K174" s="52"/>
      <c r="L174" s="52"/>
      <c r="M174" s="52"/>
      <c r="N174" s="45">
        <f t="shared" si="3"/>
        <v>5.34</v>
      </c>
      <c r="O174" s="52"/>
      <c r="P174" s="52"/>
      <c r="Q174" s="52"/>
      <c r="R174" s="52"/>
      <c r="S174" s="444"/>
    </row>
    <row r="175" spans="1:19" ht="54" x14ac:dyDescent="0.35">
      <c r="A175" s="252">
        <v>10</v>
      </c>
      <c r="B175" s="44" t="s">
        <v>397</v>
      </c>
      <c r="C175" s="252" t="s">
        <v>122</v>
      </c>
      <c r="D175" s="252" t="s">
        <v>261</v>
      </c>
      <c r="E175" s="252" t="s">
        <v>394</v>
      </c>
      <c r="F175" s="45">
        <v>2</v>
      </c>
      <c r="G175" s="252" t="s">
        <v>1048</v>
      </c>
      <c r="H175" s="363" t="s">
        <v>1050</v>
      </c>
      <c r="I175" s="363"/>
      <c r="J175" s="370"/>
      <c r="K175" s="52"/>
      <c r="L175" s="52"/>
      <c r="M175" s="52"/>
      <c r="N175" s="45">
        <f t="shared" si="3"/>
        <v>2</v>
      </c>
      <c r="O175" s="52"/>
      <c r="P175" s="52"/>
      <c r="Q175" s="52"/>
      <c r="R175" s="52"/>
      <c r="S175" s="444"/>
    </row>
    <row r="176" spans="1:19" ht="54" x14ac:dyDescent="0.35">
      <c r="A176" s="252">
        <v>11</v>
      </c>
      <c r="B176" s="44" t="s">
        <v>398</v>
      </c>
      <c r="C176" s="252" t="s">
        <v>122</v>
      </c>
      <c r="D176" s="252" t="s">
        <v>261</v>
      </c>
      <c r="E176" s="252" t="s">
        <v>394</v>
      </c>
      <c r="F176" s="45">
        <v>1.79</v>
      </c>
      <c r="G176" s="252" t="s">
        <v>1046</v>
      </c>
      <c r="H176" s="363" t="s">
        <v>1047</v>
      </c>
      <c r="I176" s="363"/>
      <c r="J176" s="370" t="s">
        <v>1098</v>
      </c>
      <c r="K176" s="52"/>
      <c r="L176" s="52"/>
      <c r="M176" s="52"/>
      <c r="N176" s="45">
        <f t="shared" si="3"/>
        <v>1.79</v>
      </c>
      <c r="O176" s="52"/>
      <c r="P176" s="52"/>
      <c r="Q176" s="52"/>
      <c r="R176" s="52"/>
      <c r="S176" s="444"/>
    </row>
    <row r="177" spans="1:19" ht="36" x14ac:dyDescent="0.35">
      <c r="A177" s="252">
        <v>12</v>
      </c>
      <c r="B177" s="44" t="s">
        <v>399</v>
      </c>
      <c r="C177" s="252" t="s">
        <v>122</v>
      </c>
      <c r="D177" s="252" t="s">
        <v>261</v>
      </c>
      <c r="E177" s="252" t="s">
        <v>394</v>
      </c>
      <c r="F177" s="45">
        <v>1</v>
      </c>
      <c r="G177" s="252" t="s">
        <v>60</v>
      </c>
      <c r="H177" s="363" t="s">
        <v>1045</v>
      </c>
      <c r="I177" s="363"/>
      <c r="J177" s="370"/>
      <c r="K177" s="52"/>
      <c r="L177" s="52"/>
      <c r="M177" s="52"/>
      <c r="N177" s="45">
        <f t="shared" si="3"/>
        <v>1</v>
      </c>
      <c r="O177" s="52"/>
      <c r="P177" s="52"/>
      <c r="Q177" s="52"/>
      <c r="R177" s="52"/>
      <c r="S177" s="444"/>
    </row>
    <row r="178" spans="1:19" ht="36" x14ac:dyDescent="0.35">
      <c r="A178" s="252">
        <v>13</v>
      </c>
      <c r="B178" s="44" t="s">
        <v>400</v>
      </c>
      <c r="C178" s="252" t="s">
        <v>122</v>
      </c>
      <c r="D178" s="252" t="s">
        <v>261</v>
      </c>
      <c r="E178" s="252" t="s">
        <v>394</v>
      </c>
      <c r="F178" s="45">
        <v>1</v>
      </c>
      <c r="G178" s="252" t="s">
        <v>48</v>
      </c>
      <c r="H178" s="363" t="s">
        <v>1053</v>
      </c>
      <c r="I178" s="363"/>
      <c r="J178" s="370"/>
      <c r="K178" s="52"/>
      <c r="L178" s="52"/>
      <c r="M178" s="52"/>
      <c r="N178" s="45">
        <f t="shared" si="3"/>
        <v>1</v>
      </c>
      <c r="O178" s="52"/>
      <c r="P178" s="52"/>
      <c r="Q178" s="52"/>
      <c r="R178" s="52"/>
      <c r="S178" s="444"/>
    </row>
    <row r="179" spans="1:19" ht="36" x14ac:dyDescent="0.35">
      <c r="A179" s="252">
        <v>14</v>
      </c>
      <c r="B179" s="44" t="s">
        <v>401</v>
      </c>
      <c r="C179" s="252" t="s">
        <v>122</v>
      </c>
      <c r="D179" s="252" t="s">
        <v>261</v>
      </c>
      <c r="E179" s="252" t="s">
        <v>394</v>
      </c>
      <c r="F179" s="45">
        <v>0.85</v>
      </c>
      <c r="G179" s="252" t="s">
        <v>48</v>
      </c>
      <c r="H179" s="363" t="s">
        <v>1054</v>
      </c>
      <c r="I179" s="363"/>
      <c r="J179" s="370"/>
      <c r="K179" s="52"/>
      <c r="L179" s="52"/>
      <c r="M179" s="52"/>
      <c r="N179" s="45">
        <f t="shared" si="3"/>
        <v>0.85</v>
      </c>
      <c r="O179" s="52"/>
      <c r="P179" s="52"/>
      <c r="Q179" s="52"/>
      <c r="R179" s="52"/>
      <c r="S179" s="444"/>
    </row>
    <row r="180" spans="1:19" ht="36" x14ac:dyDescent="0.35">
      <c r="A180" s="252">
        <v>15</v>
      </c>
      <c r="B180" s="44" t="s">
        <v>402</v>
      </c>
      <c r="C180" s="252" t="s">
        <v>122</v>
      </c>
      <c r="D180" s="252" t="s">
        <v>261</v>
      </c>
      <c r="E180" s="252" t="s">
        <v>394</v>
      </c>
      <c r="F180" s="45">
        <v>0.56999999999999995</v>
      </c>
      <c r="G180" s="252" t="s">
        <v>45</v>
      </c>
      <c r="H180" s="363" t="s">
        <v>1052</v>
      </c>
      <c r="I180" s="363"/>
      <c r="J180" s="370"/>
      <c r="K180" s="52"/>
      <c r="L180" s="52"/>
      <c r="M180" s="52"/>
      <c r="N180" s="45">
        <f t="shared" si="3"/>
        <v>0.56999999999999995</v>
      </c>
      <c r="O180" s="52"/>
      <c r="P180" s="52"/>
      <c r="Q180" s="52"/>
      <c r="R180" s="52"/>
      <c r="S180" s="444"/>
    </row>
    <row r="181" spans="1:19" ht="54" x14ac:dyDescent="0.35">
      <c r="A181" s="252">
        <v>16</v>
      </c>
      <c r="B181" s="44" t="s">
        <v>406</v>
      </c>
      <c r="C181" s="252" t="s">
        <v>122</v>
      </c>
      <c r="D181" s="252" t="s">
        <v>261</v>
      </c>
      <c r="E181" s="252" t="s">
        <v>394</v>
      </c>
      <c r="F181" s="45">
        <v>0.55000000000000004</v>
      </c>
      <c r="G181" s="252" t="s">
        <v>1048</v>
      </c>
      <c r="H181" s="363" t="s">
        <v>1049</v>
      </c>
      <c r="I181" s="363"/>
      <c r="J181" s="370"/>
      <c r="K181" s="52"/>
      <c r="L181" s="52"/>
      <c r="M181" s="52"/>
      <c r="N181" s="45">
        <f t="shared" si="3"/>
        <v>0.55000000000000004</v>
      </c>
      <c r="O181" s="52"/>
      <c r="P181" s="52"/>
      <c r="Q181" s="52"/>
      <c r="R181" s="52"/>
      <c r="S181" s="444"/>
    </row>
    <row r="182" spans="1:19" ht="54" x14ac:dyDescent="0.35">
      <c r="A182" s="252">
        <v>17</v>
      </c>
      <c r="B182" s="44" t="s">
        <v>410</v>
      </c>
      <c r="C182" s="252" t="s">
        <v>122</v>
      </c>
      <c r="D182" s="252" t="s">
        <v>263</v>
      </c>
      <c r="E182" s="252" t="s">
        <v>407</v>
      </c>
      <c r="F182" s="45">
        <v>39.26</v>
      </c>
      <c r="G182" s="252" t="s">
        <v>1057</v>
      </c>
      <c r="H182" s="363" t="s">
        <v>1058</v>
      </c>
      <c r="I182" s="363"/>
      <c r="J182" s="370"/>
      <c r="K182" s="52"/>
      <c r="L182" s="52"/>
      <c r="M182" s="52"/>
      <c r="N182" s="45">
        <f t="shared" si="3"/>
        <v>39.26</v>
      </c>
      <c r="O182" s="52"/>
      <c r="P182" s="52"/>
      <c r="Q182" s="52"/>
      <c r="R182" s="52"/>
      <c r="S182" s="444"/>
    </row>
    <row r="183" spans="1:19" ht="36" x14ac:dyDescent="0.35">
      <c r="A183" s="252">
        <v>18</v>
      </c>
      <c r="B183" s="44" t="s">
        <v>411</v>
      </c>
      <c r="C183" s="252" t="s">
        <v>122</v>
      </c>
      <c r="D183" s="252" t="s">
        <v>263</v>
      </c>
      <c r="E183" s="252" t="s">
        <v>407</v>
      </c>
      <c r="F183" s="45">
        <v>16.8</v>
      </c>
      <c r="G183" s="252" t="s">
        <v>998</v>
      </c>
      <c r="H183" s="363" t="s">
        <v>1059</v>
      </c>
      <c r="I183" s="363"/>
      <c r="J183" s="370"/>
      <c r="K183" s="52"/>
      <c r="L183" s="52"/>
      <c r="M183" s="52"/>
      <c r="N183" s="45">
        <f t="shared" si="3"/>
        <v>16.8</v>
      </c>
      <c r="O183" s="52"/>
      <c r="P183" s="52"/>
      <c r="Q183" s="52"/>
      <c r="R183" s="52"/>
      <c r="S183" s="444"/>
    </row>
    <row r="184" spans="1:19" ht="36" x14ac:dyDescent="0.35">
      <c r="A184" s="252">
        <v>19</v>
      </c>
      <c r="B184" s="44" t="s">
        <v>412</v>
      </c>
      <c r="C184" s="252" t="s">
        <v>122</v>
      </c>
      <c r="D184" s="252" t="s">
        <v>263</v>
      </c>
      <c r="E184" s="252" t="s">
        <v>407</v>
      </c>
      <c r="F184" s="45">
        <v>11.01</v>
      </c>
      <c r="G184" s="252" t="s">
        <v>1068</v>
      </c>
      <c r="H184" s="363" t="s">
        <v>1074</v>
      </c>
      <c r="I184" s="363"/>
      <c r="J184" s="370" t="s">
        <v>1098</v>
      </c>
      <c r="K184" s="52"/>
      <c r="L184" s="52"/>
      <c r="M184" s="52"/>
      <c r="N184" s="45">
        <f t="shared" si="3"/>
        <v>11.01</v>
      </c>
      <c r="O184" s="52"/>
      <c r="P184" s="52"/>
      <c r="Q184" s="52"/>
      <c r="R184" s="52"/>
      <c r="S184" s="444"/>
    </row>
    <row r="185" spans="1:19" ht="36" x14ac:dyDescent="0.35">
      <c r="A185" s="252">
        <v>20</v>
      </c>
      <c r="B185" s="44" t="s">
        <v>413</v>
      </c>
      <c r="C185" s="252" t="s">
        <v>122</v>
      </c>
      <c r="D185" s="252" t="s">
        <v>263</v>
      </c>
      <c r="E185" s="252" t="s">
        <v>407</v>
      </c>
      <c r="F185" s="45">
        <v>9.1999999999999993</v>
      </c>
      <c r="G185" s="252" t="s">
        <v>1072</v>
      </c>
      <c r="H185" s="363" t="s">
        <v>1073</v>
      </c>
      <c r="I185" s="363"/>
      <c r="J185" s="370"/>
      <c r="K185" s="52"/>
      <c r="L185" s="52"/>
      <c r="M185" s="52"/>
      <c r="N185" s="45">
        <f t="shared" si="3"/>
        <v>9.1999999999999993</v>
      </c>
      <c r="O185" s="52"/>
      <c r="P185" s="52"/>
      <c r="Q185" s="52"/>
      <c r="R185" s="52"/>
      <c r="S185" s="444"/>
    </row>
    <row r="186" spans="1:19" ht="54" x14ac:dyDescent="0.35">
      <c r="A186" s="252">
        <v>21</v>
      </c>
      <c r="B186" s="44" t="s">
        <v>414</v>
      </c>
      <c r="C186" s="252" t="s">
        <v>122</v>
      </c>
      <c r="D186" s="252" t="s">
        <v>263</v>
      </c>
      <c r="E186" s="252" t="s">
        <v>407</v>
      </c>
      <c r="F186" s="45">
        <v>4.82</v>
      </c>
      <c r="G186" s="252" t="s">
        <v>1055</v>
      </c>
      <c r="H186" s="363" t="s">
        <v>1056</v>
      </c>
      <c r="I186" s="363"/>
      <c r="J186" s="370"/>
      <c r="K186" s="52"/>
      <c r="L186" s="52"/>
      <c r="M186" s="52"/>
      <c r="N186" s="45">
        <f t="shared" si="3"/>
        <v>4.82</v>
      </c>
      <c r="O186" s="52"/>
      <c r="P186" s="52"/>
      <c r="Q186" s="52"/>
      <c r="R186" s="52"/>
      <c r="S186" s="444"/>
    </row>
    <row r="187" spans="1:19" ht="54" x14ac:dyDescent="0.35">
      <c r="A187" s="252">
        <v>22</v>
      </c>
      <c r="B187" s="44" t="s">
        <v>422</v>
      </c>
      <c r="C187" s="252" t="s">
        <v>122</v>
      </c>
      <c r="D187" s="252" t="s">
        <v>424</v>
      </c>
      <c r="E187" s="252" t="s">
        <v>423</v>
      </c>
      <c r="F187" s="45">
        <v>12.94</v>
      </c>
      <c r="G187" s="252" t="s">
        <v>1060</v>
      </c>
      <c r="H187" s="363" t="s">
        <v>1061</v>
      </c>
      <c r="I187" s="363"/>
      <c r="J187" s="370"/>
      <c r="K187" s="52"/>
      <c r="L187" s="52"/>
      <c r="M187" s="52"/>
      <c r="N187" s="45">
        <f t="shared" si="3"/>
        <v>12.94</v>
      </c>
      <c r="O187" s="52"/>
      <c r="P187" s="52"/>
      <c r="Q187" s="52"/>
      <c r="R187" s="52"/>
      <c r="S187" s="444"/>
    </row>
    <row r="188" spans="1:19" ht="36" x14ac:dyDescent="0.35">
      <c r="A188" s="252">
        <v>23</v>
      </c>
      <c r="B188" s="46" t="s">
        <v>426</v>
      </c>
      <c r="C188" s="252" t="s">
        <v>122</v>
      </c>
      <c r="D188" s="252" t="s">
        <v>248</v>
      </c>
      <c r="E188" s="252" t="s">
        <v>419</v>
      </c>
      <c r="F188" s="45">
        <v>0.12</v>
      </c>
      <c r="G188" s="252" t="s">
        <v>60</v>
      </c>
      <c r="H188" s="252"/>
      <c r="I188" s="252"/>
      <c r="J188" s="370"/>
      <c r="K188" s="52"/>
      <c r="L188" s="52"/>
      <c r="M188" s="52"/>
      <c r="N188" s="45">
        <f t="shared" si="3"/>
        <v>0.12</v>
      </c>
      <c r="O188" s="52"/>
      <c r="P188" s="52"/>
      <c r="Q188" s="52"/>
      <c r="R188" s="52"/>
      <c r="S188" s="444"/>
    </row>
    <row r="189" spans="1:19" ht="36" x14ac:dyDescent="0.35">
      <c r="A189" s="252">
        <v>24</v>
      </c>
      <c r="B189" s="44" t="s">
        <v>1213</v>
      </c>
      <c r="C189" s="252" t="s">
        <v>122</v>
      </c>
      <c r="D189" s="252" t="s">
        <v>248</v>
      </c>
      <c r="E189" s="252" t="s">
        <v>419</v>
      </c>
      <c r="F189" s="134">
        <v>1.1200000000000001</v>
      </c>
      <c r="G189" s="252" t="s">
        <v>60</v>
      </c>
      <c r="H189" s="370" t="s">
        <v>1214</v>
      </c>
      <c r="I189" s="370"/>
      <c r="J189" s="370"/>
      <c r="K189" s="52"/>
      <c r="L189" s="52"/>
      <c r="M189" s="52"/>
      <c r="N189" s="45">
        <f t="shared" si="3"/>
        <v>1.1200000000000001</v>
      </c>
      <c r="O189" s="52"/>
      <c r="P189" s="52"/>
      <c r="Q189" s="52"/>
      <c r="R189" s="52"/>
      <c r="S189" s="444"/>
    </row>
    <row r="190" spans="1:19" ht="36" x14ac:dyDescent="0.35">
      <c r="A190" s="252">
        <v>25</v>
      </c>
      <c r="B190" s="46" t="s">
        <v>405</v>
      </c>
      <c r="C190" s="252" t="s">
        <v>122</v>
      </c>
      <c r="D190" s="252" t="s">
        <v>261</v>
      </c>
      <c r="E190" s="252" t="s">
        <v>404</v>
      </c>
      <c r="F190" s="45">
        <v>1.6</v>
      </c>
      <c r="G190" s="252" t="s">
        <v>1066</v>
      </c>
      <c r="H190" s="363" t="s">
        <v>1067</v>
      </c>
      <c r="I190" s="363"/>
      <c r="J190" s="370"/>
      <c r="K190" s="52"/>
      <c r="L190" s="52"/>
      <c r="M190" s="52"/>
      <c r="N190" s="45">
        <f t="shared" ref="N190:N253" si="4">F190</f>
        <v>1.6</v>
      </c>
      <c r="O190" s="52"/>
      <c r="P190" s="52"/>
      <c r="Q190" s="52"/>
      <c r="R190" s="52"/>
      <c r="S190" s="444"/>
    </row>
    <row r="191" spans="1:19" ht="54" x14ac:dyDescent="0.35">
      <c r="A191" s="252">
        <v>26</v>
      </c>
      <c r="B191" s="46" t="s">
        <v>403</v>
      </c>
      <c r="C191" s="252" t="s">
        <v>122</v>
      </c>
      <c r="D191" s="252" t="s">
        <v>261</v>
      </c>
      <c r="E191" s="252" t="s">
        <v>404</v>
      </c>
      <c r="F191" s="45">
        <v>0.75</v>
      </c>
      <c r="G191" s="252" t="s">
        <v>1075</v>
      </c>
      <c r="H191" s="363" t="s">
        <v>1076</v>
      </c>
      <c r="I191" s="363"/>
      <c r="J191" s="370"/>
      <c r="K191" s="52"/>
      <c r="L191" s="52"/>
      <c r="M191" s="52"/>
      <c r="N191" s="45">
        <f t="shared" si="4"/>
        <v>0.75</v>
      </c>
      <c r="O191" s="52"/>
      <c r="P191" s="52"/>
      <c r="Q191" s="52"/>
      <c r="R191" s="52"/>
      <c r="S191" s="444"/>
    </row>
    <row r="192" spans="1:19" x14ac:dyDescent="0.35">
      <c r="A192" s="252"/>
      <c r="B192" s="309" t="s">
        <v>549</v>
      </c>
      <c r="C192" s="137">
        <v>2</v>
      </c>
      <c r="D192" s="310"/>
      <c r="E192" s="137">
        <v>2</v>
      </c>
      <c r="F192" s="319">
        <v>25.3</v>
      </c>
      <c r="G192" s="52"/>
      <c r="H192" s="52"/>
      <c r="I192" s="52"/>
      <c r="J192" s="52"/>
      <c r="K192" s="52"/>
      <c r="L192" s="52"/>
      <c r="M192" s="52"/>
      <c r="N192" s="45"/>
      <c r="O192" s="52"/>
      <c r="P192" s="52"/>
      <c r="Q192" s="52"/>
      <c r="R192" s="52"/>
      <c r="S192" s="444"/>
    </row>
    <row r="193" spans="1:19" ht="54" x14ac:dyDescent="0.35">
      <c r="A193" s="252">
        <v>1</v>
      </c>
      <c r="B193" s="44" t="s">
        <v>1270</v>
      </c>
      <c r="C193" s="252" t="s">
        <v>124</v>
      </c>
      <c r="D193" s="252" t="s">
        <v>278</v>
      </c>
      <c r="E193" s="252" t="s">
        <v>467</v>
      </c>
      <c r="F193" s="45">
        <v>25</v>
      </c>
      <c r="G193" s="252" t="s">
        <v>1013</v>
      </c>
      <c r="H193" s="252">
        <v>28</v>
      </c>
      <c r="I193" s="252" t="s">
        <v>1014</v>
      </c>
      <c r="J193" s="252" t="s">
        <v>524</v>
      </c>
      <c r="K193" s="52"/>
      <c r="L193" s="52"/>
      <c r="M193" s="52"/>
      <c r="N193" s="45">
        <f t="shared" si="4"/>
        <v>25</v>
      </c>
      <c r="O193" s="52"/>
      <c r="P193" s="52"/>
      <c r="Q193" s="52"/>
      <c r="R193" s="52"/>
      <c r="S193" s="444"/>
    </row>
    <row r="194" spans="1:19" ht="90" x14ac:dyDescent="0.35">
      <c r="A194" s="252">
        <v>2</v>
      </c>
      <c r="B194" s="44" t="s">
        <v>525</v>
      </c>
      <c r="C194" s="252" t="s">
        <v>124</v>
      </c>
      <c r="D194" s="252" t="s">
        <v>281</v>
      </c>
      <c r="E194" s="252" t="s">
        <v>467</v>
      </c>
      <c r="F194" s="45">
        <v>0.3</v>
      </c>
      <c r="G194" s="252" t="s">
        <v>48</v>
      </c>
      <c r="H194" s="252" t="s">
        <v>933</v>
      </c>
      <c r="I194" s="252" t="s">
        <v>1015</v>
      </c>
      <c r="J194" s="252" t="s">
        <v>1137</v>
      </c>
      <c r="K194" s="52"/>
      <c r="L194" s="52"/>
      <c r="M194" s="52"/>
      <c r="N194" s="45">
        <f t="shared" si="4"/>
        <v>0.3</v>
      </c>
      <c r="O194" s="52"/>
      <c r="P194" s="52"/>
      <c r="Q194" s="52"/>
      <c r="R194" s="52"/>
      <c r="S194" s="444"/>
    </row>
    <row r="195" spans="1:19" ht="36" x14ac:dyDescent="0.35">
      <c r="A195" s="252"/>
      <c r="B195" s="309" t="s">
        <v>3007</v>
      </c>
      <c r="C195" s="137">
        <v>1</v>
      </c>
      <c r="D195" s="310"/>
      <c r="E195" s="52"/>
      <c r="F195" s="310">
        <v>5</v>
      </c>
      <c r="G195" s="52"/>
      <c r="H195" s="52"/>
      <c r="I195" s="52"/>
      <c r="J195" s="52"/>
      <c r="K195" s="52"/>
      <c r="L195" s="52"/>
      <c r="M195" s="52"/>
      <c r="N195" s="45"/>
      <c r="O195" s="52"/>
      <c r="P195" s="52"/>
      <c r="Q195" s="52"/>
      <c r="R195" s="52"/>
      <c r="S195" s="444"/>
    </row>
    <row r="196" spans="1:19" ht="54" x14ac:dyDescent="0.35">
      <c r="A196" s="252"/>
      <c r="B196" s="44" t="s">
        <v>2866</v>
      </c>
      <c r="C196" s="252" t="s">
        <v>126</v>
      </c>
      <c r="D196" s="252" t="s">
        <v>269</v>
      </c>
      <c r="E196" s="252" t="s">
        <v>431</v>
      </c>
      <c r="F196" s="134">
        <v>17.5</v>
      </c>
      <c r="G196" s="252" t="s">
        <v>2867</v>
      </c>
      <c r="H196" s="252" t="s">
        <v>2868</v>
      </c>
      <c r="I196" s="52" t="s">
        <v>918</v>
      </c>
      <c r="J196" s="52"/>
      <c r="K196" s="52"/>
      <c r="L196" s="52"/>
      <c r="M196" s="52"/>
      <c r="N196" s="45">
        <f t="shared" si="4"/>
        <v>17.5</v>
      </c>
      <c r="O196" s="52"/>
      <c r="P196" s="52"/>
      <c r="Q196" s="52">
        <v>1</v>
      </c>
      <c r="R196" s="134">
        <v>17.5</v>
      </c>
      <c r="S196" s="444" t="s">
        <v>2993</v>
      </c>
    </row>
    <row r="197" spans="1:19" ht="90" x14ac:dyDescent="0.35">
      <c r="A197" s="252"/>
      <c r="B197" s="44" t="s">
        <v>2869</v>
      </c>
      <c r="C197" s="252" t="s">
        <v>126</v>
      </c>
      <c r="D197" s="252" t="s">
        <v>248</v>
      </c>
      <c r="E197" s="252" t="s">
        <v>338</v>
      </c>
      <c r="F197" s="134">
        <v>20.5</v>
      </c>
      <c r="G197" s="252" t="s">
        <v>921</v>
      </c>
      <c r="H197" s="252" t="s">
        <v>2868</v>
      </c>
      <c r="I197" s="52" t="s">
        <v>918</v>
      </c>
      <c r="J197" s="52"/>
      <c r="K197" s="52"/>
      <c r="L197" s="52"/>
      <c r="M197" s="52"/>
      <c r="N197" s="45">
        <f t="shared" si="4"/>
        <v>20.5</v>
      </c>
      <c r="O197" s="52"/>
      <c r="P197" s="52"/>
      <c r="Q197" s="52">
        <v>1</v>
      </c>
      <c r="R197" s="134">
        <v>20.5</v>
      </c>
      <c r="S197" s="444" t="s">
        <v>2993</v>
      </c>
    </row>
    <row r="198" spans="1:19" ht="126" x14ac:dyDescent="0.35">
      <c r="A198" s="252">
        <v>1</v>
      </c>
      <c r="B198" s="44" t="s">
        <v>370</v>
      </c>
      <c r="C198" s="252" t="s">
        <v>126</v>
      </c>
      <c r="D198" s="252" t="s">
        <v>5</v>
      </c>
      <c r="E198" s="252" t="s">
        <v>364</v>
      </c>
      <c r="F198" s="45">
        <v>5</v>
      </c>
      <c r="G198" s="252" t="s">
        <v>1016</v>
      </c>
      <c r="H198" s="252" t="s">
        <v>933</v>
      </c>
      <c r="I198" s="252"/>
      <c r="J198" s="252" t="s">
        <v>1098</v>
      </c>
      <c r="K198" s="52"/>
      <c r="L198" s="52"/>
      <c r="M198" s="52"/>
      <c r="N198" s="45">
        <f t="shared" si="4"/>
        <v>5</v>
      </c>
      <c r="O198" s="52"/>
      <c r="P198" s="52"/>
      <c r="Q198" s="52"/>
      <c r="R198" s="52"/>
      <c r="S198" s="444"/>
    </row>
    <row r="199" spans="1:19" x14ac:dyDescent="0.35">
      <c r="A199" s="252"/>
      <c r="B199" s="309" t="s">
        <v>232</v>
      </c>
      <c r="C199" s="137"/>
      <c r="D199" s="52"/>
      <c r="E199" s="52"/>
      <c r="F199" s="52"/>
      <c r="G199" s="52"/>
      <c r="H199" s="52"/>
      <c r="I199" s="52"/>
      <c r="J199" s="52"/>
      <c r="K199" s="52"/>
      <c r="L199" s="52"/>
      <c r="M199" s="52"/>
      <c r="N199" s="45"/>
      <c r="O199" s="52"/>
      <c r="P199" s="52"/>
      <c r="Q199" s="52"/>
      <c r="R199" s="52"/>
      <c r="S199" s="444"/>
    </row>
    <row r="200" spans="1:19" x14ac:dyDescent="0.35">
      <c r="A200" s="252">
        <v>0</v>
      </c>
      <c r="B200" s="51" t="s">
        <v>137</v>
      </c>
      <c r="C200" s="48">
        <v>16</v>
      </c>
      <c r="D200" s="301"/>
      <c r="E200" s="48">
        <v>16</v>
      </c>
      <c r="F200" s="308">
        <v>2.2500000000000004</v>
      </c>
      <c r="G200" s="302"/>
      <c r="H200" s="302"/>
      <c r="I200" s="302"/>
      <c r="J200" s="302"/>
      <c r="K200" s="52"/>
      <c r="L200" s="52"/>
      <c r="M200" s="52"/>
      <c r="N200" s="45"/>
      <c r="O200" s="52"/>
      <c r="P200" s="52"/>
      <c r="Q200" s="52"/>
      <c r="R200" s="52"/>
      <c r="S200" s="444"/>
    </row>
    <row r="201" spans="1:19" ht="36" x14ac:dyDescent="0.35">
      <c r="A201" s="252">
        <v>1</v>
      </c>
      <c r="B201" s="46" t="s">
        <v>377</v>
      </c>
      <c r="C201" s="252" t="s">
        <v>138</v>
      </c>
      <c r="D201" s="252" t="s">
        <v>283</v>
      </c>
      <c r="E201" s="252" t="s">
        <v>371</v>
      </c>
      <c r="F201" s="45">
        <v>0.18</v>
      </c>
      <c r="G201" s="252" t="s">
        <v>82</v>
      </c>
      <c r="H201" s="252">
        <v>14</v>
      </c>
      <c r="I201" s="252">
        <v>599</v>
      </c>
      <c r="J201" s="252" t="s">
        <v>358</v>
      </c>
      <c r="K201" s="52"/>
      <c r="L201" s="52"/>
      <c r="M201" s="52"/>
      <c r="N201" s="45">
        <f t="shared" si="4"/>
        <v>0.18</v>
      </c>
      <c r="O201" s="52"/>
      <c r="P201" s="52"/>
      <c r="Q201" s="52"/>
      <c r="R201" s="52"/>
      <c r="S201" s="444"/>
    </row>
    <row r="202" spans="1:19" ht="36" x14ac:dyDescent="0.35">
      <c r="A202" s="252">
        <v>2</v>
      </c>
      <c r="B202" s="46" t="s">
        <v>393</v>
      </c>
      <c r="C202" s="252" t="s">
        <v>138</v>
      </c>
      <c r="D202" s="252" t="s">
        <v>273</v>
      </c>
      <c r="E202" s="252" t="s">
        <v>388</v>
      </c>
      <c r="F202" s="45">
        <v>0.1</v>
      </c>
      <c r="G202" s="252" t="s">
        <v>112</v>
      </c>
      <c r="H202" s="252">
        <v>28</v>
      </c>
      <c r="I202" s="252">
        <v>767</v>
      </c>
      <c r="J202" s="252" t="s">
        <v>358</v>
      </c>
      <c r="K202" s="52"/>
      <c r="L202" s="52"/>
      <c r="M202" s="52"/>
      <c r="N202" s="45">
        <f t="shared" si="4"/>
        <v>0.1</v>
      </c>
      <c r="O202" s="52"/>
      <c r="P202" s="52"/>
      <c r="Q202" s="52"/>
      <c r="R202" s="52"/>
      <c r="S202" s="444"/>
    </row>
    <row r="203" spans="1:19" ht="72" x14ac:dyDescent="0.35">
      <c r="A203" s="252">
        <v>3</v>
      </c>
      <c r="B203" s="44" t="s">
        <v>415</v>
      </c>
      <c r="C203" s="252" t="s">
        <v>138</v>
      </c>
      <c r="D203" s="252" t="s">
        <v>263</v>
      </c>
      <c r="E203" s="252" t="s">
        <v>407</v>
      </c>
      <c r="F203" s="45">
        <v>0.2</v>
      </c>
      <c r="G203" s="252" t="s">
        <v>110</v>
      </c>
      <c r="H203" s="252">
        <v>32</v>
      </c>
      <c r="I203" s="252">
        <v>722</v>
      </c>
      <c r="J203" s="252" t="s">
        <v>416</v>
      </c>
      <c r="K203" s="52"/>
      <c r="L203" s="52"/>
      <c r="M203" s="52"/>
      <c r="N203" s="45">
        <f t="shared" si="4"/>
        <v>0.2</v>
      </c>
      <c r="O203" s="52"/>
      <c r="P203" s="52"/>
      <c r="Q203" s="52"/>
      <c r="R203" s="52"/>
      <c r="S203" s="444"/>
    </row>
    <row r="204" spans="1:19" ht="72" x14ac:dyDescent="0.35">
      <c r="A204" s="252">
        <v>4</v>
      </c>
      <c r="B204" s="44" t="s">
        <v>417</v>
      </c>
      <c r="C204" s="252" t="s">
        <v>138</v>
      </c>
      <c r="D204" s="252" t="s">
        <v>263</v>
      </c>
      <c r="E204" s="252" t="s">
        <v>407</v>
      </c>
      <c r="F204" s="45">
        <v>0.2</v>
      </c>
      <c r="G204" s="252" t="s">
        <v>91</v>
      </c>
      <c r="H204" s="252">
        <v>25</v>
      </c>
      <c r="I204" s="252">
        <v>798</v>
      </c>
      <c r="J204" s="252" t="s">
        <v>418</v>
      </c>
      <c r="K204" s="52"/>
      <c r="L204" s="52"/>
      <c r="M204" s="52"/>
      <c r="N204" s="45">
        <f t="shared" si="4"/>
        <v>0.2</v>
      </c>
      <c r="O204" s="52"/>
      <c r="P204" s="52"/>
      <c r="Q204" s="52"/>
      <c r="R204" s="52"/>
      <c r="S204" s="444"/>
    </row>
    <row r="205" spans="1:19" ht="72" x14ac:dyDescent="0.35">
      <c r="A205" s="252">
        <v>5</v>
      </c>
      <c r="B205" s="46" t="s">
        <v>427</v>
      </c>
      <c r="C205" s="252" t="s">
        <v>138</v>
      </c>
      <c r="D205" s="252" t="s">
        <v>248</v>
      </c>
      <c r="E205" s="252" t="s">
        <v>419</v>
      </c>
      <c r="F205" s="45">
        <v>0.3</v>
      </c>
      <c r="G205" s="252" t="s">
        <v>112</v>
      </c>
      <c r="H205" s="252">
        <v>19</v>
      </c>
      <c r="I205" s="252">
        <v>96</v>
      </c>
      <c r="J205" s="252" t="s">
        <v>1112</v>
      </c>
      <c r="K205" s="52"/>
      <c r="L205" s="52"/>
      <c r="M205" s="52"/>
      <c r="N205" s="45">
        <f t="shared" si="4"/>
        <v>0.3</v>
      </c>
      <c r="O205" s="52"/>
      <c r="P205" s="52"/>
      <c r="Q205" s="52"/>
      <c r="R205" s="52"/>
      <c r="S205" s="444"/>
    </row>
    <row r="206" spans="1:19" ht="90" x14ac:dyDescent="0.35">
      <c r="A206" s="252">
        <v>6</v>
      </c>
      <c r="B206" s="46" t="s">
        <v>428</v>
      </c>
      <c r="C206" s="252" t="s">
        <v>138</v>
      </c>
      <c r="D206" s="252" t="s">
        <v>248</v>
      </c>
      <c r="E206" s="252" t="s">
        <v>419</v>
      </c>
      <c r="F206" s="45">
        <v>0.21</v>
      </c>
      <c r="G206" s="252" t="s">
        <v>48</v>
      </c>
      <c r="H206" s="252">
        <v>16</v>
      </c>
      <c r="I206" s="252" t="s">
        <v>308</v>
      </c>
      <c r="J206" s="252" t="s">
        <v>1113</v>
      </c>
      <c r="K206" s="52"/>
      <c r="L206" s="52"/>
      <c r="M206" s="52"/>
      <c r="N206" s="45">
        <f t="shared" si="4"/>
        <v>0.21</v>
      </c>
      <c r="O206" s="52"/>
      <c r="P206" s="52"/>
      <c r="Q206" s="52"/>
      <c r="R206" s="52"/>
      <c r="S206" s="444"/>
    </row>
    <row r="207" spans="1:19" ht="72" x14ac:dyDescent="0.35">
      <c r="A207" s="252">
        <v>7</v>
      </c>
      <c r="B207" s="46" t="s">
        <v>429</v>
      </c>
      <c r="C207" s="252" t="s">
        <v>138</v>
      </c>
      <c r="D207" s="252" t="s">
        <v>248</v>
      </c>
      <c r="E207" s="252" t="s">
        <v>419</v>
      </c>
      <c r="F207" s="45">
        <v>0.1</v>
      </c>
      <c r="G207" s="252" t="s">
        <v>102</v>
      </c>
      <c r="H207" s="252">
        <v>33</v>
      </c>
      <c r="I207" s="252">
        <v>301</v>
      </c>
      <c r="J207" s="252" t="s">
        <v>1114</v>
      </c>
      <c r="K207" s="52"/>
      <c r="L207" s="52"/>
      <c r="M207" s="52"/>
      <c r="N207" s="45">
        <f t="shared" si="4"/>
        <v>0.1</v>
      </c>
      <c r="O207" s="52"/>
      <c r="P207" s="52"/>
      <c r="Q207" s="52"/>
      <c r="R207" s="52"/>
      <c r="S207" s="444"/>
    </row>
    <row r="208" spans="1:19" ht="72" x14ac:dyDescent="0.35">
      <c r="A208" s="252">
        <v>8</v>
      </c>
      <c r="B208" s="46" t="s">
        <v>430</v>
      </c>
      <c r="C208" s="252" t="s">
        <v>138</v>
      </c>
      <c r="D208" s="252" t="s">
        <v>248</v>
      </c>
      <c r="E208" s="252" t="s">
        <v>419</v>
      </c>
      <c r="F208" s="45">
        <v>0.06</v>
      </c>
      <c r="G208" s="252" t="s">
        <v>110</v>
      </c>
      <c r="H208" s="252">
        <v>33</v>
      </c>
      <c r="I208" s="252">
        <v>880</v>
      </c>
      <c r="J208" s="252" t="s">
        <v>1115</v>
      </c>
      <c r="K208" s="52"/>
      <c r="L208" s="52"/>
      <c r="M208" s="52"/>
      <c r="N208" s="45">
        <f t="shared" si="4"/>
        <v>0.06</v>
      </c>
      <c r="O208" s="52"/>
      <c r="P208" s="52"/>
      <c r="Q208" s="52"/>
      <c r="R208" s="52"/>
      <c r="S208" s="444"/>
    </row>
    <row r="209" spans="1:19" ht="72" x14ac:dyDescent="0.35">
      <c r="A209" s="252">
        <v>9</v>
      </c>
      <c r="B209" s="44" t="s">
        <v>432</v>
      </c>
      <c r="C209" s="252" t="s">
        <v>138</v>
      </c>
      <c r="D209" s="252" t="s">
        <v>269</v>
      </c>
      <c r="E209" s="252" t="s">
        <v>431</v>
      </c>
      <c r="F209" s="45">
        <v>0.2</v>
      </c>
      <c r="G209" s="252" t="s">
        <v>48</v>
      </c>
      <c r="H209" s="252">
        <v>11</v>
      </c>
      <c r="I209" s="252">
        <v>250</v>
      </c>
      <c r="J209" s="252" t="s">
        <v>1116</v>
      </c>
      <c r="K209" s="52"/>
      <c r="L209" s="52"/>
      <c r="M209" s="52"/>
      <c r="N209" s="45">
        <f t="shared" si="4"/>
        <v>0.2</v>
      </c>
      <c r="O209" s="52"/>
      <c r="P209" s="52"/>
      <c r="Q209" s="52"/>
      <c r="R209" s="52"/>
      <c r="S209" s="444"/>
    </row>
    <row r="210" spans="1:19" ht="72" x14ac:dyDescent="0.35">
      <c r="A210" s="252">
        <v>10</v>
      </c>
      <c r="B210" s="44" t="s">
        <v>433</v>
      </c>
      <c r="C210" s="252" t="s">
        <v>138</v>
      </c>
      <c r="D210" s="252" t="s">
        <v>269</v>
      </c>
      <c r="E210" s="252" t="s">
        <v>431</v>
      </c>
      <c r="F210" s="45">
        <v>0.1</v>
      </c>
      <c r="G210" s="252" t="s">
        <v>48</v>
      </c>
      <c r="H210" s="252">
        <v>66</v>
      </c>
      <c r="I210" s="252">
        <v>79</v>
      </c>
      <c r="J210" s="252" t="s">
        <v>1116</v>
      </c>
      <c r="K210" s="52"/>
      <c r="L210" s="52"/>
      <c r="M210" s="52"/>
      <c r="N210" s="45">
        <f t="shared" si="4"/>
        <v>0.1</v>
      </c>
      <c r="O210" s="52"/>
      <c r="P210" s="52"/>
      <c r="Q210" s="52"/>
      <c r="R210" s="52"/>
      <c r="S210" s="444"/>
    </row>
    <row r="211" spans="1:19" ht="72" x14ac:dyDescent="0.35">
      <c r="A211" s="252">
        <v>11</v>
      </c>
      <c r="B211" s="44" t="s">
        <v>434</v>
      </c>
      <c r="C211" s="252" t="s">
        <v>138</v>
      </c>
      <c r="D211" s="252" t="s">
        <v>269</v>
      </c>
      <c r="E211" s="252" t="s">
        <v>431</v>
      </c>
      <c r="F211" s="45">
        <v>0.1</v>
      </c>
      <c r="G211" s="252" t="s">
        <v>43</v>
      </c>
      <c r="H211" s="252">
        <v>37</v>
      </c>
      <c r="I211" s="252" t="s">
        <v>918</v>
      </c>
      <c r="J211" s="252" t="s">
        <v>1116</v>
      </c>
      <c r="K211" s="52"/>
      <c r="L211" s="52"/>
      <c r="M211" s="52"/>
      <c r="N211" s="45">
        <f t="shared" si="4"/>
        <v>0.1</v>
      </c>
      <c r="O211" s="52"/>
      <c r="P211" s="52"/>
      <c r="Q211" s="52"/>
      <c r="R211" s="52"/>
      <c r="S211" s="444"/>
    </row>
    <row r="212" spans="1:19" ht="36" x14ac:dyDescent="0.35">
      <c r="A212" s="252">
        <v>12</v>
      </c>
      <c r="B212" s="44" t="s">
        <v>435</v>
      </c>
      <c r="C212" s="252" t="s">
        <v>138</v>
      </c>
      <c r="D212" s="252" t="s">
        <v>269</v>
      </c>
      <c r="E212" s="252" t="s">
        <v>431</v>
      </c>
      <c r="F212" s="45">
        <v>0.1</v>
      </c>
      <c r="G212" s="252" t="s">
        <v>48</v>
      </c>
      <c r="H212" s="252">
        <v>15</v>
      </c>
      <c r="I212" s="252">
        <v>209</v>
      </c>
      <c r="J212" s="252" t="s">
        <v>358</v>
      </c>
      <c r="K212" s="52"/>
      <c r="L212" s="52"/>
      <c r="M212" s="52"/>
      <c r="N212" s="45">
        <f t="shared" si="4"/>
        <v>0.1</v>
      </c>
      <c r="O212" s="52"/>
      <c r="P212" s="52"/>
      <c r="Q212" s="52"/>
      <c r="R212" s="52"/>
      <c r="S212" s="444"/>
    </row>
    <row r="213" spans="1:19" ht="36" x14ac:dyDescent="0.35">
      <c r="A213" s="252">
        <v>13</v>
      </c>
      <c r="B213" s="44" t="s">
        <v>436</v>
      </c>
      <c r="C213" s="252" t="s">
        <v>138</v>
      </c>
      <c r="D213" s="252" t="s">
        <v>269</v>
      </c>
      <c r="E213" s="252" t="s">
        <v>431</v>
      </c>
      <c r="F213" s="45">
        <v>0.08</v>
      </c>
      <c r="G213" s="252" t="s">
        <v>138</v>
      </c>
      <c r="H213" s="252">
        <v>61</v>
      </c>
      <c r="I213" s="252">
        <v>294</v>
      </c>
      <c r="J213" s="252" t="s">
        <v>358</v>
      </c>
      <c r="K213" s="52"/>
      <c r="L213" s="52"/>
      <c r="M213" s="52"/>
      <c r="N213" s="45">
        <f t="shared" si="4"/>
        <v>0.08</v>
      </c>
      <c r="O213" s="52"/>
      <c r="P213" s="52"/>
      <c r="Q213" s="52"/>
      <c r="R213" s="52"/>
      <c r="S213" s="444"/>
    </row>
    <row r="214" spans="1:19" ht="36" x14ac:dyDescent="0.35">
      <c r="A214" s="252">
        <v>14</v>
      </c>
      <c r="B214" s="46" t="s">
        <v>449</v>
      </c>
      <c r="C214" s="252" t="s">
        <v>138</v>
      </c>
      <c r="D214" s="252" t="s">
        <v>275</v>
      </c>
      <c r="E214" s="252" t="s">
        <v>446</v>
      </c>
      <c r="F214" s="45">
        <v>0.11</v>
      </c>
      <c r="G214" s="252" t="s">
        <v>110</v>
      </c>
      <c r="H214" s="252">
        <v>14</v>
      </c>
      <c r="I214" s="252">
        <v>776</v>
      </c>
      <c r="J214" s="252" t="s">
        <v>358</v>
      </c>
      <c r="K214" s="52"/>
      <c r="L214" s="52"/>
      <c r="M214" s="52"/>
      <c r="N214" s="45">
        <f t="shared" si="4"/>
        <v>0.11</v>
      </c>
      <c r="O214" s="52"/>
      <c r="P214" s="52"/>
      <c r="Q214" s="52"/>
      <c r="R214" s="52"/>
      <c r="S214" s="444"/>
    </row>
    <row r="215" spans="1:19" ht="72" x14ac:dyDescent="0.35">
      <c r="A215" s="252">
        <v>15</v>
      </c>
      <c r="B215" s="44" t="s">
        <v>453</v>
      </c>
      <c r="C215" s="252" t="s">
        <v>138</v>
      </c>
      <c r="D215" s="252" t="s">
        <v>271</v>
      </c>
      <c r="E215" s="252" t="s">
        <v>451</v>
      </c>
      <c r="F215" s="45">
        <v>0.11</v>
      </c>
      <c r="G215" s="252" t="s">
        <v>48</v>
      </c>
      <c r="H215" s="252">
        <v>28</v>
      </c>
      <c r="I215" s="252">
        <v>1026.434</v>
      </c>
      <c r="J215" s="252" t="s">
        <v>1117</v>
      </c>
      <c r="K215" s="52"/>
      <c r="L215" s="52"/>
      <c r="M215" s="52"/>
      <c r="N215" s="45">
        <f t="shared" si="4"/>
        <v>0.11</v>
      </c>
      <c r="O215" s="52"/>
      <c r="P215" s="52"/>
      <c r="Q215" s="52"/>
      <c r="R215" s="52"/>
      <c r="S215" s="444"/>
    </row>
    <row r="216" spans="1:19" ht="72" x14ac:dyDescent="0.35">
      <c r="A216" s="252">
        <v>16</v>
      </c>
      <c r="B216" s="44" t="s">
        <v>454</v>
      </c>
      <c r="C216" s="252" t="s">
        <v>138</v>
      </c>
      <c r="D216" s="252" t="s">
        <v>271</v>
      </c>
      <c r="E216" s="252" t="s">
        <v>451</v>
      </c>
      <c r="F216" s="45">
        <v>0.1</v>
      </c>
      <c r="G216" s="252" t="s">
        <v>48</v>
      </c>
      <c r="H216" s="252">
        <v>27</v>
      </c>
      <c r="I216" s="252">
        <v>530</v>
      </c>
      <c r="J216" s="252" t="s">
        <v>1118</v>
      </c>
      <c r="K216" s="52"/>
      <c r="L216" s="52"/>
      <c r="M216" s="52"/>
      <c r="N216" s="45">
        <f t="shared" si="4"/>
        <v>0.1</v>
      </c>
      <c r="O216" s="52"/>
      <c r="P216" s="52"/>
      <c r="Q216" s="52"/>
      <c r="R216" s="52"/>
      <c r="S216" s="444"/>
    </row>
    <row r="217" spans="1:19" ht="34.799999999999997" x14ac:dyDescent="0.35">
      <c r="A217" s="252">
        <v>0</v>
      </c>
      <c r="B217" s="51" t="s">
        <v>3008</v>
      </c>
      <c r="C217" s="48">
        <v>3</v>
      </c>
      <c r="D217" s="301"/>
      <c r="E217" s="48">
        <v>3</v>
      </c>
      <c r="F217" s="308">
        <v>2.2199999999999998</v>
      </c>
      <c r="G217" s="302"/>
      <c r="H217" s="302"/>
      <c r="I217" s="302"/>
      <c r="J217" s="302"/>
      <c r="K217" s="52"/>
      <c r="L217" s="52"/>
      <c r="M217" s="52"/>
      <c r="N217" s="45"/>
      <c r="O217" s="52"/>
      <c r="P217" s="52"/>
      <c r="Q217" s="52"/>
      <c r="R217" s="52"/>
      <c r="S217" s="444"/>
    </row>
    <row r="218" spans="1:19" ht="72" x14ac:dyDescent="0.35">
      <c r="A218" s="252">
        <v>1</v>
      </c>
      <c r="B218" s="46" t="s">
        <v>345</v>
      </c>
      <c r="C218" s="252" t="s">
        <v>141</v>
      </c>
      <c r="D218" s="252" t="s">
        <v>5</v>
      </c>
      <c r="E218" s="252" t="s">
        <v>338</v>
      </c>
      <c r="F218" s="45">
        <v>1.72</v>
      </c>
      <c r="G218" s="252" t="s">
        <v>1017</v>
      </c>
      <c r="H218" s="252" t="s">
        <v>1021</v>
      </c>
      <c r="I218" s="252" t="s">
        <v>918</v>
      </c>
      <c r="J218" s="252" t="s">
        <v>1156</v>
      </c>
      <c r="K218" s="52"/>
      <c r="L218" s="52"/>
      <c r="M218" s="52"/>
      <c r="N218" s="45">
        <f t="shared" si="4"/>
        <v>1.72</v>
      </c>
      <c r="O218" s="52"/>
      <c r="P218" s="52"/>
      <c r="Q218" s="52"/>
      <c r="R218" s="52"/>
      <c r="S218" s="444"/>
    </row>
    <row r="219" spans="1:19" ht="54" x14ac:dyDescent="0.35">
      <c r="A219" s="252">
        <v>2</v>
      </c>
      <c r="B219" s="46" t="s">
        <v>346</v>
      </c>
      <c r="C219" s="252" t="s">
        <v>141</v>
      </c>
      <c r="D219" s="252" t="s">
        <v>248</v>
      </c>
      <c r="E219" s="252" t="s">
        <v>338</v>
      </c>
      <c r="F219" s="45">
        <v>0.2</v>
      </c>
      <c r="G219" s="252" t="s">
        <v>132</v>
      </c>
      <c r="H219" s="252">
        <v>33</v>
      </c>
      <c r="I219" s="252">
        <v>486</v>
      </c>
      <c r="J219" s="252" t="s">
        <v>1141</v>
      </c>
      <c r="K219" s="52"/>
      <c r="L219" s="52"/>
      <c r="M219" s="52"/>
      <c r="N219" s="45">
        <f t="shared" si="4"/>
        <v>0.2</v>
      </c>
      <c r="O219" s="52"/>
      <c r="P219" s="52"/>
      <c r="Q219" s="52"/>
      <c r="R219" s="52"/>
      <c r="S219" s="444"/>
    </row>
    <row r="220" spans="1:19" ht="54" x14ac:dyDescent="0.35">
      <c r="A220" s="252">
        <v>3</v>
      </c>
      <c r="B220" s="44" t="s">
        <v>439</v>
      </c>
      <c r="C220" s="252" t="s">
        <v>141</v>
      </c>
      <c r="D220" s="252" t="s">
        <v>252</v>
      </c>
      <c r="E220" s="252" t="s">
        <v>438</v>
      </c>
      <c r="F220" s="45">
        <v>0.3</v>
      </c>
      <c r="G220" s="252" t="s">
        <v>48</v>
      </c>
      <c r="H220" s="252">
        <v>11</v>
      </c>
      <c r="I220" s="252">
        <v>967</v>
      </c>
      <c r="J220" s="252" t="s">
        <v>1157</v>
      </c>
      <c r="K220" s="52"/>
      <c r="L220" s="52"/>
      <c r="M220" s="52"/>
      <c r="N220" s="45">
        <f t="shared" si="4"/>
        <v>0.3</v>
      </c>
      <c r="O220" s="52"/>
      <c r="P220" s="52"/>
      <c r="Q220" s="52"/>
      <c r="R220" s="52"/>
      <c r="S220" s="444"/>
    </row>
    <row r="221" spans="1:19" x14ac:dyDescent="0.35">
      <c r="A221" s="252">
        <v>0</v>
      </c>
      <c r="B221" s="51" t="s">
        <v>550</v>
      </c>
      <c r="C221" s="48">
        <v>39</v>
      </c>
      <c r="D221" s="301"/>
      <c r="E221" s="48">
        <v>32</v>
      </c>
      <c r="F221" s="308">
        <v>79.569999999999993</v>
      </c>
      <c r="G221" s="302"/>
      <c r="H221" s="302"/>
      <c r="I221" s="302"/>
      <c r="J221" s="302"/>
      <c r="K221" s="52"/>
      <c r="L221" s="52"/>
      <c r="M221" s="52"/>
      <c r="N221" s="45"/>
      <c r="O221" s="52"/>
      <c r="P221" s="52"/>
      <c r="Q221" s="52"/>
      <c r="R221" s="52"/>
      <c r="S221" s="444"/>
    </row>
    <row r="222" spans="1:19" s="136" customFormat="1" ht="108" x14ac:dyDescent="0.3">
      <c r="A222" s="252">
        <v>1</v>
      </c>
      <c r="B222" s="135" t="s">
        <v>1255</v>
      </c>
      <c r="C222" s="252" t="s">
        <v>144</v>
      </c>
      <c r="D222" s="252" t="s">
        <v>252</v>
      </c>
      <c r="E222" s="252" t="s">
        <v>338</v>
      </c>
      <c r="F222" s="252">
        <v>7.67</v>
      </c>
      <c r="G222" s="252" t="s">
        <v>1080</v>
      </c>
      <c r="H222" s="363" t="s">
        <v>1081</v>
      </c>
      <c r="I222" s="363"/>
      <c r="J222" s="135" t="s">
        <v>1158</v>
      </c>
      <c r="K222" s="140"/>
      <c r="L222" s="140"/>
      <c r="M222" s="140"/>
      <c r="N222" s="45">
        <f t="shared" si="4"/>
        <v>7.67</v>
      </c>
      <c r="O222" s="140"/>
      <c r="P222" s="140"/>
      <c r="Q222" s="140"/>
      <c r="R222" s="140"/>
      <c r="S222" s="447"/>
    </row>
    <row r="223" spans="1:19" s="136" customFormat="1" ht="270" x14ac:dyDescent="0.3">
      <c r="A223" s="252">
        <v>2</v>
      </c>
      <c r="B223" s="135" t="s">
        <v>1303</v>
      </c>
      <c r="C223" s="252" t="s">
        <v>144</v>
      </c>
      <c r="D223" s="252" t="s">
        <v>551</v>
      </c>
      <c r="E223" s="252" t="s">
        <v>338</v>
      </c>
      <c r="F223" s="252">
        <v>7</v>
      </c>
      <c r="G223" s="252" t="s">
        <v>45</v>
      </c>
      <c r="H223" s="363" t="s">
        <v>1087</v>
      </c>
      <c r="I223" s="363"/>
      <c r="J223" s="135" t="s">
        <v>552</v>
      </c>
      <c r="K223" s="140"/>
      <c r="L223" s="140"/>
      <c r="M223" s="140"/>
      <c r="N223" s="45">
        <f t="shared" si="4"/>
        <v>7</v>
      </c>
      <c r="O223" s="140"/>
      <c r="P223" s="140"/>
      <c r="Q223" s="140"/>
      <c r="R223" s="140"/>
      <c r="S223" s="447"/>
    </row>
    <row r="224" spans="1:19" s="136" customFormat="1" ht="108" x14ac:dyDescent="0.3">
      <c r="A224" s="252">
        <v>3</v>
      </c>
      <c r="B224" s="135" t="s">
        <v>1258</v>
      </c>
      <c r="C224" s="252" t="s">
        <v>144</v>
      </c>
      <c r="D224" s="252" t="s">
        <v>277</v>
      </c>
      <c r="E224" s="252" t="s">
        <v>338</v>
      </c>
      <c r="F224" s="252">
        <v>7.56</v>
      </c>
      <c r="G224" s="252" t="s">
        <v>1078</v>
      </c>
      <c r="H224" s="363" t="s">
        <v>1079</v>
      </c>
      <c r="I224" s="363"/>
      <c r="J224" s="135" t="s">
        <v>1158</v>
      </c>
      <c r="K224" s="140"/>
      <c r="L224" s="140"/>
      <c r="M224" s="140"/>
      <c r="N224" s="45">
        <f t="shared" si="4"/>
        <v>7.56</v>
      </c>
      <c r="O224" s="140"/>
      <c r="P224" s="140"/>
      <c r="Q224" s="140"/>
      <c r="R224" s="140"/>
      <c r="S224" s="447"/>
    </row>
    <row r="225" spans="1:19" s="136" customFormat="1" ht="234" x14ac:dyDescent="0.3">
      <c r="A225" s="252">
        <v>4</v>
      </c>
      <c r="B225" s="135" t="s">
        <v>1304</v>
      </c>
      <c r="C225" s="252" t="s">
        <v>144</v>
      </c>
      <c r="D225" s="252" t="s">
        <v>273</v>
      </c>
      <c r="E225" s="252" t="s">
        <v>338</v>
      </c>
      <c r="F225" s="252">
        <v>4.5</v>
      </c>
      <c r="G225" s="252" t="s">
        <v>45</v>
      </c>
      <c r="H225" s="363" t="s">
        <v>1087</v>
      </c>
      <c r="I225" s="363"/>
      <c r="J225" s="135" t="s">
        <v>1159</v>
      </c>
      <c r="K225" s="140"/>
      <c r="L225" s="140"/>
      <c r="M225" s="140"/>
      <c r="N225" s="45">
        <f t="shared" si="4"/>
        <v>4.5</v>
      </c>
      <c r="O225" s="140"/>
      <c r="P225" s="140"/>
      <c r="Q225" s="140"/>
      <c r="R225" s="140"/>
      <c r="S225" s="447"/>
    </row>
    <row r="226" spans="1:19" s="136" customFormat="1" ht="90" x14ac:dyDescent="0.3">
      <c r="A226" s="252">
        <v>5</v>
      </c>
      <c r="B226" s="135" t="s">
        <v>1305</v>
      </c>
      <c r="C226" s="252" t="s">
        <v>144</v>
      </c>
      <c r="D226" s="252" t="s">
        <v>259</v>
      </c>
      <c r="E226" s="252" t="s">
        <v>338</v>
      </c>
      <c r="F226" s="252">
        <v>4.53</v>
      </c>
      <c r="G226" s="252" t="s">
        <v>48</v>
      </c>
      <c r="H226" s="363" t="s">
        <v>1086</v>
      </c>
      <c r="I226" s="363"/>
      <c r="J226" s="135" t="s">
        <v>1160</v>
      </c>
      <c r="K226" s="140"/>
      <c r="L226" s="140"/>
      <c r="M226" s="140"/>
      <c r="N226" s="45">
        <f t="shared" si="4"/>
        <v>4.53</v>
      </c>
      <c r="O226" s="140"/>
      <c r="P226" s="140"/>
      <c r="Q226" s="140"/>
      <c r="R226" s="140"/>
      <c r="S226" s="447"/>
    </row>
    <row r="227" spans="1:19" s="136" customFormat="1" ht="90" x14ac:dyDescent="0.3">
      <c r="A227" s="252">
        <v>6</v>
      </c>
      <c r="B227" s="135" t="s">
        <v>1306</v>
      </c>
      <c r="C227" s="252" t="s">
        <v>144</v>
      </c>
      <c r="D227" s="252" t="s">
        <v>259</v>
      </c>
      <c r="E227" s="252" t="s">
        <v>338</v>
      </c>
      <c r="F227" s="252">
        <v>3.36</v>
      </c>
      <c r="G227" s="252" t="s">
        <v>1084</v>
      </c>
      <c r="H227" s="363" t="s">
        <v>1085</v>
      </c>
      <c r="I227" s="363"/>
      <c r="J227" s="135" t="s">
        <v>1160</v>
      </c>
      <c r="K227" s="140"/>
      <c r="L227" s="140"/>
      <c r="M227" s="140"/>
      <c r="N227" s="45">
        <f t="shared" si="4"/>
        <v>3.36</v>
      </c>
      <c r="O227" s="140"/>
      <c r="P227" s="140"/>
      <c r="Q227" s="140"/>
      <c r="R227" s="140"/>
      <c r="S227" s="447"/>
    </row>
    <row r="228" spans="1:19" s="136" customFormat="1" ht="108" x14ac:dyDescent="0.3">
      <c r="A228" s="252">
        <v>7</v>
      </c>
      <c r="B228" s="135" t="s">
        <v>1256</v>
      </c>
      <c r="C228" s="252" t="s">
        <v>144</v>
      </c>
      <c r="D228" s="252" t="s">
        <v>424</v>
      </c>
      <c r="E228" s="252" t="s">
        <v>338</v>
      </c>
      <c r="F228" s="252">
        <v>3</v>
      </c>
      <c r="G228" s="252" t="s">
        <v>1082</v>
      </c>
      <c r="H228" s="363" t="s">
        <v>1083</v>
      </c>
      <c r="I228" s="363"/>
      <c r="J228" s="135" t="s">
        <v>1158</v>
      </c>
      <c r="K228" s="140"/>
      <c r="L228" s="140"/>
      <c r="M228" s="140"/>
      <c r="N228" s="45">
        <f t="shared" si="4"/>
        <v>3</v>
      </c>
      <c r="O228" s="140"/>
      <c r="P228" s="140"/>
      <c r="Q228" s="140"/>
      <c r="R228" s="140"/>
      <c r="S228" s="447"/>
    </row>
    <row r="229" spans="1:19" s="136" customFormat="1" ht="108" x14ac:dyDescent="0.3">
      <c r="A229" s="252">
        <v>8</v>
      </c>
      <c r="B229" s="135" t="s">
        <v>1257</v>
      </c>
      <c r="C229" s="252" t="s">
        <v>144</v>
      </c>
      <c r="D229" s="252" t="s">
        <v>424</v>
      </c>
      <c r="E229" s="252" t="s">
        <v>338</v>
      </c>
      <c r="F229" s="252">
        <v>3</v>
      </c>
      <c r="G229" s="252" t="s">
        <v>1082</v>
      </c>
      <c r="H229" s="363" t="s">
        <v>1083</v>
      </c>
      <c r="I229" s="363"/>
      <c r="J229" s="135" t="s">
        <v>1158</v>
      </c>
      <c r="K229" s="140"/>
      <c r="L229" s="140"/>
      <c r="M229" s="140"/>
      <c r="N229" s="45">
        <f t="shared" si="4"/>
        <v>3</v>
      </c>
      <c r="O229" s="140"/>
      <c r="P229" s="140"/>
      <c r="Q229" s="140"/>
      <c r="R229" s="140"/>
      <c r="S229" s="447"/>
    </row>
    <row r="230" spans="1:19" ht="54" x14ac:dyDescent="0.35">
      <c r="A230" s="252">
        <v>9</v>
      </c>
      <c r="B230" s="46" t="s">
        <v>372</v>
      </c>
      <c r="C230" s="252" t="s">
        <v>144</v>
      </c>
      <c r="D230" s="252" t="s">
        <v>283</v>
      </c>
      <c r="E230" s="252" t="s">
        <v>371</v>
      </c>
      <c r="F230" s="45">
        <v>0.46</v>
      </c>
      <c r="G230" s="252" t="s">
        <v>48</v>
      </c>
      <c r="H230" s="252" t="s">
        <v>308</v>
      </c>
      <c r="I230" s="252" t="s">
        <v>1018</v>
      </c>
      <c r="J230" s="252" t="s">
        <v>1119</v>
      </c>
      <c r="K230" s="52"/>
      <c r="L230" s="52"/>
      <c r="M230" s="52"/>
      <c r="N230" s="45">
        <f t="shared" si="4"/>
        <v>0.46</v>
      </c>
      <c r="O230" s="52"/>
      <c r="P230" s="52"/>
      <c r="Q230" s="52"/>
      <c r="R230" s="52"/>
      <c r="S230" s="444"/>
    </row>
    <row r="231" spans="1:19" ht="54" x14ac:dyDescent="0.35">
      <c r="A231" s="252">
        <v>10</v>
      </c>
      <c r="B231" s="46" t="s">
        <v>373</v>
      </c>
      <c r="C231" s="252" t="s">
        <v>144</v>
      </c>
      <c r="D231" s="252" t="s">
        <v>283</v>
      </c>
      <c r="E231" s="252" t="s">
        <v>371</v>
      </c>
      <c r="F231" s="45">
        <v>0.12</v>
      </c>
      <c r="G231" s="252" t="s">
        <v>48</v>
      </c>
      <c r="H231" s="252">
        <v>3</v>
      </c>
      <c r="I231" s="252" t="s">
        <v>1019</v>
      </c>
      <c r="J231" s="252" t="s">
        <v>1119</v>
      </c>
      <c r="K231" s="52"/>
      <c r="L231" s="52"/>
      <c r="M231" s="52"/>
      <c r="N231" s="45">
        <f t="shared" si="4"/>
        <v>0.12</v>
      </c>
      <c r="O231" s="52"/>
      <c r="P231" s="52"/>
      <c r="Q231" s="52"/>
      <c r="R231" s="52"/>
      <c r="S231" s="444"/>
    </row>
    <row r="232" spans="1:19" ht="54" x14ac:dyDescent="0.35">
      <c r="A232" s="252">
        <v>11</v>
      </c>
      <c r="B232" s="46" t="s">
        <v>374</v>
      </c>
      <c r="C232" s="252" t="s">
        <v>144</v>
      </c>
      <c r="D232" s="252" t="s">
        <v>283</v>
      </c>
      <c r="E232" s="252" t="s">
        <v>371</v>
      </c>
      <c r="F232" s="45">
        <v>0.06</v>
      </c>
      <c r="G232" s="252" t="s">
        <v>48</v>
      </c>
      <c r="H232" s="252">
        <v>4</v>
      </c>
      <c r="I232" s="252">
        <v>846</v>
      </c>
      <c r="J232" s="252" t="s">
        <v>1120</v>
      </c>
      <c r="K232" s="52"/>
      <c r="L232" s="52"/>
      <c r="M232" s="52"/>
      <c r="N232" s="45">
        <f t="shared" si="4"/>
        <v>0.06</v>
      </c>
      <c r="O232" s="52"/>
      <c r="P232" s="52"/>
      <c r="Q232" s="52"/>
      <c r="R232" s="52"/>
      <c r="S232" s="444"/>
    </row>
    <row r="233" spans="1:19" ht="54" x14ac:dyDescent="0.35">
      <c r="A233" s="252">
        <v>12</v>
      </c>
      <c r="B233" s="46" t="s">
        <v>375</v>
      </c>
      <c r="C233" s="252" t="s">
        <v>144</v>
      </c>
      <c r="D233" s="252" t="s">
        <v>283</v>
      </c>
      <c r="E233" s="252" t="s">
        <v>371</v>
      </c>
      <c r="F233" s="45">
        <v>0.04</v>
      </c>
      <c r="G233" s="252" t="s">
        <v>48</v>
      </c>
      <c r="H233" s="252">
        <v>3</v>
      </c>
      <c r="I233" s="252" t="s">
        <v>1020</v>
      </c>
      <c r="J233" s="252" t="s">
        <v>1119</v>
      </c>
      <c r="K233" s="52"/>
      <c r="L233" s="52"/>
      <c r="M233" s="52"/>
      <c r="N233" s="45">
        <f t="shared" si="4"/>
        <v>0.04</v>
      </c>
      <c r="O233" s="52"/>
      <c r="P233" s="52"/>
      <c r="Q233" s="52"/>
      <c r="R233" s="52"/>
      <c r="S233" s="444"/>
    </row>
    <row r="234" spans="1:19" ht="54" x14ac:dyDescent="0.35">
      <c r="A234" s="252">
        <v>13</v>
      </c>
      <c r="B234" s="46" t="s">
        <v>376</v>
      </c>
      <c r="C234" s="252" t="s">
        <v>144</v>
      </c>
      <c r="D234" s="252" t="s">
        <v>283</v>
      </c>
      <c r="E234" s="252" t="s">
        <v>371</v>
      </c>
      <c r="F234" s="45">
        <v>0.03</v>
      </c>
      <c r="G234" s="252" t="s">
        <v>48</v>
      </c>
      <c r="H234" s="252">
        <v>7</v>
      </c>
      <c r="I234" s="252">
        <v>305</v>
      </c>
      <c r="J234" s="252" t="s">
        <v>1120</v>
      </c>
      <c r="K234" s="52"/>
      <c r="L234" s="52"/>
      <c r="M234" s="52"/>
      <c r="N234" s="45">
        <f t="shared" si="4"/>
        <v>0.03</v>
      </c>
      <c r="O234" s="52"/>
      <c r="P234" s="52"/>
      <c r="Q234" s="52"/>
      <c r="R234" s="52"/>
      <c r="S234" s="444"/>
    </row>
    <row r="235" spans="1:19" ht="126" x14ac:dyDescent="0.35">
      <c r="A235" s="252">
        <v>14</v>
      </c>
      <c r="B235" s="46" t="s">
        <v>350</v>
      </c>
      <c r="C235" s="252" t="s">
        <v>144</v>
      </c>
      <c r="D235" s="252" t="s">
        <v>248</v>
      </c>
      <c r="E235" s="252" t="s">
        <v>338</v>
      </c>
      <c r="F235" s="45">
        <v>6.34</v>
      </c>
      <c r="G235" s="252" t="s">
        <v>1088</v>
      </c>
      <c r="H235" s="252">
        <v>17</v>
      </c>
      <c r="I235" s="252" t="s">
        <v>918</v>
      </c>
      <c r="J235" s="252" t="s">
        <v>1161</v>
      </c>
      <c r="K235" s="52"/>
      <c r="L235" s="52"/>
      <c r="M235" s="52"/>
      <c r="N235" s="45">
        <f t="shared" si="4"/>
        <v>6.34</v>
      </c>
      <c r="O235" s="52"/>
      <c r="P235" s="52"/>
      <c r="Q235" s="52"/>
      <c r="R235" s="52"/>
      <c r="S235" s="444"/>
    </row>
    <row r="236" spans="1:19" ht="72" x14ac:dyDescent="0.35">
      <c r="A236" s="252">
        <v>15</v>
      </c>
      <c r="B236" s="46" t="s">
        <v>351</v>
      </c>
      <c r="C236" s="252" t="s">
        <v>144</v>
      </c>
      <c r="D236" s="252" t="s">
        <v>277</v>
      </c>
      <c r="E236" s="252" t="s">
        <v>338</v>
      </c>
      <c r="F236" s="45">
        <v>4.9000000000000004</v>
      </c>
      <c r="G236" s="252" t="s">
        <v>1032</v>
      </c>
      <c r="H236" s="252" t="s">
        <v>937</v>
      </c>
      <c r="I236" s="252" t="s">
        <v>1033</v>
      </c>
      <c r="J236" s="252" t="s">
        <v>1162</v>
      </c>
      <c r="K236" s="52"/>
      <c r="L236" s="52"/>
      <c r="M236" s="52"/>
      <c r="N236" s="45">
        <f t="shared" si="4"/>
        <v>4.9000000000000004</v>
      </c>
      <c r="O236" s="52"/>
      <c r="P236" s="52"/>
      <c r="Q236" s="52"/>
      <c r="R236" s="52"/>
      <c r="S236" s="444"/>
    </row>
    <row r="237" spans="1:19" ht="90" x14ac:dyDescent="0.35">
      <c r="A237" s="252">
        <v>16</v>
      </c>
      <c r="B237" s="46" t="s">
        <v>352</v>
      </c>
      <c r="C237" s="252" t="s">
        <v>144</v>
      </c>
      <c r="D237" s="252" t="s">
        <v>252</v>
      </c>
      <c r="E237" s="252" t="s">
        <v>338</v>
      </c>
      <c r="F237" s="45">
        <v>2.6</v>
      </c>
      <c r="G237" s="252" t="s">
        <v>569</v>
      </c>
      <c r="H237" s="252">
        <v>11</v>
      </c>
      <c r="I237" s="252" t="s">
        <v>1028</v>
      </c>
      <c r="J237" s="252" t="s">
        <v>1163</v>
      </c>
      <c r="K237" s="52"/>
      <c r="L237" s="52"/>
      <c r="M237" s="52"/>
      <c r="N237" s="45">
        <f t="shared" si="4"/>
        <v>2.6</v>
      </c>
      <c r="O237" s="52"/>
      <c r="P237" s="52"/>
      <c r="Q237" s="52"/>
      <c r="R237" s="52"/>
      <c r="S237" s="444"/>
    </row>
    <row r="238" spans="1:19" ht="36" x14ac:dyDescent="0.35">
      <c r="A238" s="252">
        <v>21</v>
      </c>
      <c r="B238" s="44" t="s">
        <v>380</v>
      </c>
      <c r="C238" s="252" t="s">
        <v>144</v>
      </c>
      <c r="D238" s="252" t="s">
        <v>277</v>
      </c>
      <c r="E238" s="252" t="s">
        <v>378</v>
      </c>
      <c r="F238" s="45">
        <v>1</v>
      </c>
      <c r="G238" s="252" t="s">
        <v>48</v>
      </c>
      <c r="H238" s="252">
        <v>10</v>
      </c>
      <c r="I238" s="252" t="s">
        <v>1029</v>
      </c>
      <c r="J238" s="252" t="s">
        <v>358</v>
      </c>
      <c r="K238" s="52"/>
      <c r="L238" s="52"/>
      <c r="M238" s="52"/>
      <c r="N238" s="45">
        <f t="shared" si="4"/>
        <v>1</v>
      </c>
      <c r="O238" s="52"/>
      <c r="P238" s="52"/>
      <c r="Q238" s="52"/>
      <c r="R238" s="52"/>
      <c r="S238" s="444"/>
    </row>
    <row r="239" spans="1:19" ht="36" x14ac:dyDescent="0.35">
      <c r="A239" s="252">
        <v>22</v>
      </c>
      <c r="B239" s="44" t="s">
        <v>381</v>
      </c>
      <c r="C239" s="252" t="s">
        <v>144</v>
      </c>
      <c r="D239" s="252" t="s">
        <v>277</v>
      </c>
      <c r="E239" s="252" t="s">
        <v>378</v>
      </c>
      <c r="F239" s="45">
        <v>0.5</v>
      </c>
      <c r="G239" s="252" t="s">
        <v>1030</v>
      </c>
      <c r="H239" s="252">
        <v>20</v>
      </c>
      <c r="I239" s="252" t="s">
        <v>1031</v>
      </c>
      <c r="J239" s="252" t="s">
        <v>358</v>
      </c>
      <c r="K239" s="52"/>
      <c r="L239" s="52"/>
      <c r="M239" s="52"/>
      <c r="N239" s="45">
        <f t="shared" si="4"/>
        <v>0.5</v>
      </c>
      <c r="O239" s="52"/>
      <c r="P239" s="52"/>
      <c r="Q239" s="52"/>
      <c r="R239" s="52"/>
      <c r="S239" s="444"/>
    </row>
    <row r="240" spans="1:19" ht="90" x14ac:dyDescent="0.35">
      <c r="A240" s="252">
        <v>23</v>
      </c>
      <c r="B240" s="44" t="s">
        <v>382</v>
      </c>
      <c r="C240" s="252" t="s">
        <v>144</v>
      </c>
      <c r="D240" s="252" t="s">
        <v>277</v>
      </c>
      <c r="E240" s="252" t="s">
        <v>378</v>
      </c>
      <c r="F240" s="45">
        <v>0.28000000000000003</v>
      </c>
      <c r="G240" s="252" t="s">
        <v>170</v>
      </c>
      <c r="H240" s="252">
        <v>13</v>
      </c>
      <c r="I240" s="252">
        <v>147.17099999999999</v>
      </c>
      <c r="J240" s="252" t="s">
        <v>1164</v>
      </c>
      <c r="K240" s="52"/>
      <c r="L240" s="52"/>
      <c r="M240" s="52"/>
      <c r="N240" s="45">
        <f t="shared" si="4"/>
        <v>0.28000000000000003</v>
      </c>
      <c r="O240" s="52"/>
      <c r="P240" s="52"/>
      <c r="Q240" s="52"/>
      <c r="R240" s="52"/>
      <c r="S240" s="444"/>
    </row>
    <row r="241" spans="1:19" s="136" customFormat="1" ht="72" x14ac:dyDescent="0.3">
      <c r="A241" s="252">
        <v>24</v>
      </c>
      <c r="B241" s="46" t="s">
        <v>553</v>
      </c>
      <c r="C241" s="252" t="s">
        <v>144</v>
      </c>
      <c r="D241" s="252" t="s">
        <v>273</v>
      </c>
      <c r="E241" s="252" t="s">
        <v>388</v>
      </c>
      <c r="F241" s="251">
        <v>0.33</v>
      </c>
      <c r="G241" s="252"/>
      <c r="H241" s="252"/>
      <c r="I241" s="252"/>
      <c r="J241" s="252" t="s">
        <v>1121</v>
      </c>
      <c r="K241" s="140"/>
      <c r="L241" s="140"/>
      <c r="M241" s="140"/>
      <c r="N241" s="45">
        <f t="shared" si="4"/>
        <v>0.33</v>
      </c>
      <c r="O241" s="140"/>
      <c r="P241" s="140"/>
      <c r="Q241" s="140"/>
      <c r="R241" s="140"/>
      <c r="S241" s="447"/>
    </row>
    <row r="242" spans="1:19" ht="54" x14ac:dyDescent="0.35">
      <c r="A242" s="252">
        <v>25</v>
      </c>
      <c r="B242" s="46" t="s">
        <v>389</v>
      </c>
      <c r="C242" s="252" t="s">
        <v>144</v>
      </c>
      <c r="D242" s="252" t="s">
        <v>273</v>
      </c>
      <c r="E242" s="252" t="s">
        <v>388</v>
      </c>
      <c r="F242" s="45">
        <v>0.03</v>
      </c>
      <c r="G242" s="252"/>
      <c r="H242" s="252"/>
      <c r="I242" s="252"/>
      <c r="J242" s="252" t="s">
        <v>390</v>
      </c>
      <c r="K242" s="52"/>
      <c r="L242" s="52"/>
      <c r="M242" s="52"/>
      <c r="N242" s="45">
        <f t="shared" si="4"/>
        <v>0.03</v>
      </c>
      <c r="O242" s="52"/>
      <c r="P242" s="52"/>
      <c r="Q242" s="52"/>
      <c r="R242" s="52"/>
      <c r="S242" s="444"/>
    </row>
    <row r="243" spans="1:19" ht="72" x14ac:dyDescent="0.35">
      <c r="A243" s="252">
        <v>26</v>
      </c>
      <c r="B243" s="46" t="s">
        <v>420</v>
      </c>
      <c r="C243" s="252" t="s">
        <v>144</v>
      </c>
      <c r="D243" s="252" t="s">
        <v>248</v>
      </c>
      <c r="E243" s="252" t="s">
        <v>419</v>
      </c>
      <c r="F243" s="45">
        <v>2.5</v>
      </c>
      <c r="G243" s="252" t="s">
        <v>1024</v>
      </c>
      <c r="H243" s="252" t="s">
        <v>1025</v>
      </c>
      <c r="I243" s="252" t="s">
        <v>918</v>
      </c>
      <c r="J243" s="252" t="s">
        <v>1165</v>
      </c>
      <c r="K243" s="52"/>
      <c r="L243" s="52"/>
      <c r="M243" s="52"/>
      <c r="N243" s="45">
        <f t="shared" si="4"/>
        <v>2.5</v>
      </c>
      <c r="O243" s="52"/>
      <c r="P243" s="52"/>
      <c r="Q243" s="52"/>
      <c r="R243" s="52"/>
      <c r="S243" s="444"/>
    </row>
    <row r="244" spans="1:19" ht="72" x14ac:dyDescent="0.35">
      <c r="A244" s="252">
        <v>27</v>
      </c>
      <c r="B244" s="46" t="s">
        <v>1253</v>
      </c>
      <c r="C244" s="252" t="s">
        <v>144</v>
      </c>
      <c r="D244" s="252" t="s">
        <v>248</v>
      </c>
      <c r="E244" s="252" t="s">
        <v>419</v>
      </c>
      <c r="F244" s="45">
        <v>1.51</v>
      </c>
      <c r="G244" s="252" t="s">
        <v>54</v>
      </c>
      <c r="H244" s="252" t="s">
        <v>1023</v>
      </c>
      <c r="I244" s="252" t="s">
        <v>918</v>
      </c>
      <c r="J244" s="252" t="s">
        <v>1166</v>
      </c>
      <c r="K244" s="52"/>
      <c r="L244" s="52"/>
      <c r="M244" s="52"/>
      <c r="N244" s="45">
        <f t="shared" si="4"/>
        <v>1.51</v>
      </c>
      <c r="O244" s="52"/>
      <c r="P244" s="52"/>
      <c r="Q244" s="52"/>
      <c r="R244" s="52"/>
      <c r="S244" s="444"/>
    </row>
    <row r="245" spans="1:19" ht="72" x14ac:dyDescent="0.35">
      <c r="A245" s="252">
        <v>28</v>
      </c>
      <c r="B245" s="46" t="s">
        <v>421</v>
      </c>
      <c r="C245" s="252" t="s">
        <v>144</v>
      </c>
      <c r="D245" s="252" t="s">
        <v>248</v>
      </c>
      <c r="E245" s="252" t="s">
        <v>419</v>
      </c>
      <c r="F245" s="45">
        <v>0.36</v>
      </c>
      <c r="G245" s="252" t="s">
        <v>60</v>
      </c>
      <c r="H245" s="252">
        <v>3</v>
      </c>
      <c r="I245" s="252" t="s">
        <v>918</v>
      </c>
      <c r="J245" s="252" t="s">
        <v>1122</v>
      </c>
      <c r="K245" s="52"/>
      <c r="L245" s="52"/>
      <c r="M245" s="52"/>
      <c r="N245" s="45">
        <f t="shared" si="4"/>
        <v>0.36</v>
      </c>
      <c r="O245" s="52"/>
      <c r="P245" s="52"/>
      <c r="Q245" s="52"/>
      <c r="R245" s="52"/>
      <c r="S245" s="444"/>
    </row>
    <row r="246" spans="1:19" s="136" customFormat="1" ht="126" x14ac:dyDescent="0.3">
      <c r="A246" s="252">
        <v>29</v>
      </c>
      <c r="B246" s="46" t="s">
        <v>554</v>
      </c>
      <c r="C246" s="252" t="s">
        <v>144</v>
      </c>
      <c r="D246" s="252" t="s">
        <v>269</v>
      </c>
      <c r="E246" s="252" t="s">
        <v>431</v>
      </c>
      <c r="F246" s="251">
        <v>4</v>
      </c>
      <c r="G246" s="252"/>
      <c r="H246" s="252"/>
      <c r="I246" s="252"/>
      <c r="J246" s="252" t="s">
        <v>555</v>
      </c>
      <c r="K246" s="140"/>
      <c r="L246" s="140"/>
      <c r="M246" s="140"/>
      <c r="N246" s="45">
        <f t="shared" si="4"/>
        <v>4</v>
      </c>
      <c r="O246" s="140"/>
      <c r="P246" s="140"/>
      <c r="Q246" s="140"/>
      <c r="R246" s="140"/>
      <c r="S246" s="447"/>
    </row>
    <row r="247" spans="1:19" ht="54" x14ac:dyDescent="0.35">
      <c r="A247" s="252">
        <v>30</v>
      </c>
      <c r="B247" s="44" t="s">
        <v>442</v>
      </c>
      <c r="C247" s="252" t="s">
        <v>144</v>
      </c>
      <c r="D247" s="252" t="s">
        <v>259</v>
      </c>
      <c r="E247" s="252" t="s">
        <v>441</v>
      </c>
      <c r="F247" s="45">
        <v>0.74</v>
      </c>
      <c r="G247" s="252" t="s">
        <v>997</v>
      </c>
      <c r="H247" s="252">
        <v>15</v>
      </c>
      <c r="I247" s="252" t="s">
        <v>918</v>
      </c>
      <c r="J247" s="252" t="s">
        <v>1123</v>
      </c>
      <c r="K247" s="52"/>
      <c r="L247" s="52"/>
      <c r="M247" s="52"/>
      <c r="N247" s="45">
        <f t="shared" si="4"/>
        <v>0.74</v>
      </c>
      <c r="O247" s="52"/>
      <c r="P247" s="52"/>
      <c r="Q247" s="52"/>
      <c r="R247" s="52"/>
      <c r="S247" s="444"/>
    </row>
    <row r="248" spans="1:19" ht="54" x14ac:dyDescent="0.35">
      <c r="A248" s="252"/>
      <c r="B248" s="44" t="s">
        <v>2870</v>
      </c>
      <c r="C248" s="252" t="s">
        <v>2871</v>
      </c>
      <c r="D248" s="252" t="s">
        <v>259</v>
      </c>
      <c r="E248" s="252" t="s">
        <v>515</v>
      </c>
      <c r="F248" s="134">
        <v>22.484300000000001</v>
      </c>
      <c r="G248" s="252" t="s">
        <v>969</v>
      </c>
      <c r="H248" s="252"/>
      <c r="I248" s="252" t="s">
        <v>918</v>
      </c>
      <c r="J248" s="252"/>
      <c r="K248" s="52"/>
      <c r="L248" s="52"/>
      <c r="M248" s="52"/>
      <c r="N248" s="45">
        <f t="shared" si="4"/>
        <v>22.484300000000001</v>
      </c>
      <c r="O248" s="52"/>
      <c r="P248" s="52"/>
      <c r="Q248" s="52">
        <v>1</v>
      </c>
      <c r="R248" s="134">
        <v>22.484300000000001</v>
      </c>
      <c r="S248" s="444" t="s">
        <v>2993</v>
      </c>
    </row>
    <row r="249" spans="1:19" s="136" customFormat="1" ht="126" x14ac:dyDescent="0.3">
      <c r="A249" s="252">
        <v>31</v>
      </c>
      <c r="B249" s="44" t="s">
        <v>1259</v>
      </c>
      <c r="C249" s="252" t="s">
        <v>144</v>
      </c>
      <c r="D249" s="252" t="s">
        <v>275</v>
      </c>
      <c r="E249" s="252" t="s">
        <v>446</v>
      </c>
      <c r="F249" s="45">
        <v>5.0999999999999996</v>
      </c>
      <c r="G249" s="252" t="s">
        <v>43</v>
      </c>
      <c r="H249" s="252">
        <v>9</v>
      </c>
      <c r="I249" s="252" t="s">
        <v>918</v>
      </c>
      <c r="J249" s="252" t="s">
        <v>555</v>
      </c>
      <c r="K249" s="140"/>
      <c r="L249" s="140"/>
      <c r="M249" s="140"/>
      <c r="N249" s="45">
        <f t="shared" si="4"/>
        <v>5.0999999999999996</v>
      </c>
      <c r="O249" s="140"/>
      <c r="P249" s="140"/>
      <c r="Q249" s="140"/>
      <c r="R249" s="140"/>
      <c r="S249" s="447"/>
    </row>
    <row r="250" spans="1:19" ht="108" x14ac:dyDescent="0.35">
      <c r="A250" s="252">
        <v>32</v>
      </c>
      <c r="B250" s="46" t="s">
        <v>447</v>
      </c>
      <c r="C250" s="252" t="s">
        <v>144</v>
      </c>
      <c r="D250" s="252" t="s">
        <v>275</v>
      </c>
      <c r="E250" s="252" t="s">
        <v>446</v>
      </c>
      <c r="F250" s="45">
        <v>1.7</v>
      </c>
      <c r="G250" s="252" t="s">
        <v>43</v>
      </c>
      <c r="H250" s="252">
        <v>9</v>
      </c>
      <c r="I250" s="252" t="s">
        <v>918</v>
      </c>
      <c r="J250" s="252" t="s">
        <v>1138</v>
      </c>
      <c r="K250" s="52"/>
      <c r="L250" s="52"/>
      <c r="M250" s="52"/>
      <c r="N250" s="45">
        <f t="shared" si="4"/>
        <v>1.7</v>
      </c>
      <c r="O250" s="52"/>
      <c r="P250" s="52"/>
      <c r="Q250" s="52"/>
      <c r="R250" s="52"/>
      <c r="S250" s="444"/>
    </row>
    <row r="251" spans="1:19" ht="54" x14ac:dyDescent="0.35">
      <c r="A251" s="252">
        <v>33</v>
      </c>
      <c r="B251" s="44" t="s">
        <v>452</v>
      </c>
      <c r="C251" s="252" t="s">
        <v>144</v>
      </c>
      <c r="D251" s="252" t="s">
        <v>271</v>
      </c>
      <c r="E251" s="252" t="s">
        <v>451</v>
      </c>
      <c r="F251" s="45">
        <v>0.3</v>
      </c>
      <c r="G251" s="252" t="s">
        <v>144</v>
      </c>
      <c r="H251" s="252" t="s">
        <v>1022</v>
      </c>
      <c r="I251" s="252" t="s">
        <v>920</v>
      </c>
      <c r="J251" s="252" t="s">
        <v>308</v>
      </c>
      <c r="K251" s="52"/>
      <c r="L251" s="52"/>
      <c r="M251" s="52"/>
      <c r="N251" s="45">
        <f t="shared" si="4"/>
        <v>0.3</v>
      </c>
      <c r="O251" s="52"/>
      <c r="P251" s="52"/>
      <c r="Q251" s="52"/>
      <c r="R251" s="52"/>
      <c r="S251" s="444"/>
    </row>
    <row r="252" spans="1:19" ht="90" x14ac:dyDescent="0.35">
      <c r="A252" s="252">
        <v>34</v>
      </c>
      <c r="B252" s="44" t="s">
        <v>455</v>
      </c>
      <c r="C252" s="252" t="s">
        <v>144</v>
      </c>
      <c r="D252" s="252" t="s">
        <v>278</v>
      </c>
      <c r="E252" s="252" t="s">
        <v>456</v>
      </c>
      <c r="F252" s="45">
        <v>2.5</v>
      </c>
      <c r="G252" s="252" t="s">
        <v>1034</v>
      </c>
      <c r="H252" s="252" t="s">
        <v>919</v>
      </c>
      <c r="I252" s="252" t="s">
        <v>1035</v>
      </c>
      <c r="J252" s="252" t="s">
        <v>1167</v>
      </c>
      <c r="K252" s="52"/>
      <c r="L252" s="52"/>
      <c r="M252" s="52"/>
      <c r="N252" s="45">
        <f t="shared" si="4"/>
        <v>2.5</v>
      </c>
      <c r="O252" s="52"/>
      <c r="P252" s="52"/>
      <c r="Q252" s="52"/>
      <c r="R252" s="52"/>
      <c r="S252" s="444"/>
    </row>
    <row r="253" spans="1:19" s="136" customFormat="1" ht="54" x14ac:dyDescent="0.3">
      <c r="A253" s="252">
        <v>35</v>
      </c>
      <c r="B253" s="44" t="s">
        <v>556</v>
      </c>
      <c r="C253" s="252" t="s">
        <v>144</v>
      </c>
      <c r="D253" s="252" t="s">
        <v>278</v>
      </c>
      <c r="E253" s="252" t="s">
        <v>456</v>
      </c>
      <c r="F253" s="45">
        <v>0.05</v>
      </c>
      <c r="G253" s="252" t="s">
        <v>110</v>
      </c>
      <c r="H253" s="252"/>
      <c r="I253" s="252"/>
      <c r="J253" s="252"/>
      <c r="K253" s="140"/>
      <c r="L253" s="140"/>
      <c r="M253" s="140"/>
      <c r="N253" s="45">
        <f t="shared" si="4"/>
        <v>0.05</v>
      </c>
      <c r="O253" s="140"/>
      <c r="P253" s="140"/>
      <c r="Q253" s="140"/>
      <c r="R253" s="140"/>
      <c r="S253" s="447"/>
    </row>
    <row r="254" spans="1:19" ht="90" x14ac:dyDescent="0.35">
      <c r="A254" s="252">
        <v>39</v>
      </c>
      <c r="B254" s="44" t="s">
        <v>461</v>
      </c>
      <c r="C254" s="252" t="s">
        <v>144</v>
      </c>
      <c r="D254" s="252" t="s">
        <v>267</v>
      </c>
      <c r="E254" s="252" t="s">
        <v>460</v>
      </c>
      <c r="F254" s="45">
        <v>3.5</v>
      </c>
      <c r="G254" s="252" t="s">
        <v>60</v>
      </c>
      <c r="H254" s="252" t="s">
        <v>1026</v>
      </c>
      <c r="I254" s="252" t="s">
        <v>1027</v>
      </c>
      <c r="J254" s="252" t="s">
        <v>1168</v>
      </c>
      <c r="K254" s="52"/>
      <c r="L254" s="52"/>
      <c r="M254" s="52"/>
      <c r="N254" s="45">
        <f t="shared" ref="N254:N272" si="5">F254</f>
        <v>3.5</v>
      </c>
      <c r="O254" s="52"/>
      <c r="P254" s="52"/>
      <c r="Q254" s="52"/>
      <c r="R254" s="52"/>
      <c r="S254" s="444"/>
    </row>
    <row r="255" spans="1:19" x14ac:dyDescent="0.35">
      <c r="A255" s="252">
        <v>0</v>
      </c>
      <c r="B255" s="51" t="s">
        <v>557</v>
      </c>
      <c r="C255" s="48">
        <v>6</v>
      </c>
      <c r="D255" s="301"/>
      <c r="E255" s="48">
        <v>6</v>
      </c>
      <c r="F255" s="308">
        <v>22.66</v>
      </c>
      <c r="G255" s="302"/>
      <c r="H255" s="302"/>
      <c r="I255" s="302"/>
      <c r="J255" s="302"/>
      <c r="K255" s="52"/>
      <c r="L255" s="52"/>
      <c r="M255" s="52"/>
      <c r="N255" s="45"/>
      <c r="O255" s="52"/>
      <c r="P255" s="52"/>
      <c r="Q255" s="52"/>
      <c r="R255" s="52"/>
      <c r="S255" s="444"/>
    </row>
    <row r="256" spans="1:19" ht="126" x14ac:dyDescent="0.35">
      <c r="A256" s="252">
        <v>1</v>
      </c>
      <c r="B256" s="46" t="s">
        <v>347</v>
      </c>
      <c r="C256" s="252" t="s">
        <v>147</v>
      </c>
      <c r="D256" s="252" t="s">
        <v>5</v>
      </c>
      <c r="E256" s="252" t="s">
        <v>338</v>
      </c>
      <c r="F256" s="45">
        <v>2</v>
      </c>
      <c r="G256" s="252" t="s">
        <v>45</v>
      </c>
      <c r="H256" s="252" t="s">
        <v>937</v>
      </c>
      <c r="I256" s="252" t="s">
        <v>3009</v>
      </c>
      <c r="J256" s="252" t="s">
        <v>3010</v>
      </c>
      <c r="K256" s="52">
        <v>1</v>
      </c>
      <c r="L256" s="45">
        <v>2</v>
      </c>
      <c r="M256" s="52"/>
      <c r="N256" s="45">
        <f t="shared" si="5"/>
        <v>2</v>
      </c>
      <c r="O256" s="52"/>
      <c r="P256" s="52"/>
      <c r="Q256" s="52"/>
      <c r="R256" s="52"/>
      <c r="S256" s="444" t="s">
        <v>2995</v>
      </c>
    </row>
    <row r="257" spans="1:19" ht="54" x14ac:dyDescent="0.35">
      <c r="A257" s="252">
        <v>2</v>
      </c>
      <c r="B257" s="46" t="s">
        <v>348</v>
      </c>
      <c r="C257" s="252" t="s">
        <v>147</v>
      </c>
      <c r="D257" s="252" t="s">
        <v>5</v>
      </c>
      <c r="E257" s="252" t="s">
        <v>338</v>
      </c>
      <c r="F257" s="45">
        <v>1.8</v>
      </c>
      <c r="G257" s="252" t="s">
        <v>568</v>
      </c>
      <c r="H257" s="252" t="s">
        <v>937</v>
      </c>
      <c r="I257" s="252" t="s">
        <v>1042</v>
      </c>
      <c r="J257" s="252" t="s">
        <v>349</v>
      </c>
      <c r="K257" s="52"/>
      <c r="L257" s="52"/>
      <c r="M257" s="52"/>
      <c r="N257" s="45">
        <f t="shared" si="5"/>
        <v>1.8</v>
      </c>
      <c r="O257" s="52"/>
      <c r="P257" s="52"/>
      <c r="Q257" s="52"/>
      <c r="R257" s="52"/>
      <c r="S257" s="444"/>
    </row>
    <row r="258" spans="1:19" ht="162" x14ac:dyDescent="0.35">
      <c r="A258" s="252">
        <v>3</v>
      </c>
      <c r="B258" s="44" t="s">
        <v>1271</v>
      </c>
      <c r="C258" s="252" t="s">
        <v>147</v>
      </c>
      <c r="D258" s="252" t="s">
        <v>5</v>
      </c>
      <c r="E258" s="252" t="s">
        <v>471</v>
      </c>
      <c r="F258" s="45">
        <v>11.5</v>
      </c>
      <c r="G258" s="252" t="s">
        <v>1036</v>
      </c>
      <c r="H258" s="252" t="s">
        <v>937</v>
      </c>
      <c r="I258" s="252" t="s">
        <v>1037</v>
      </c>
      <c r="J258" s="252" t="s">
        <v>1124</v>
      </c>
      <c r="K258" s="52"/>
      <c r="L258" s="52"/>
      <c r="M258" s="52"/>
      <c r="N258" s="45">
        <f t="shared" si="5"/>
        <v>11.5</v>
      </c>
      <c r="O258" s="52"/>
      <c r="P258" s="52"/>
      <c r="Q258" s="52"/>
      <c r="R258" s="52"/>
      <c r="S258" s="444"/>
    </row>
    <row r="259" spans="1:19" ht="108" x14ac:dyDescent="0.35">
      <c r="A259" s="252">
        <v>7</v>
      </c>
      <c r="B259" s="44" t="s">
        <v>357</v>
      </c>
      <c r="C259" s="252" t="s">
        <v>147</v>
      </c>
      <c r="D259" s="252" t="s">
        <v>5</v>
      </c>
      <c r="E259" s="252" t="s">
        <v>355</v>
      </c>
      <c r="F259" s="45">
        <v>6.06</v>
      </c>
      <c r="G259" s="252" t="s">
        <v>1038</v>
      </c>
      <c r="H259" s="252" t="s">
        <v>937</v>
      </c>
      <c r="I259" s="252" t="s">
        <v>1039</v>
      </c>
      <c r="J259" s="252" t="s">
        <v>1169</v>
      </c>
      <c r="K259" s="52"/>
      <c r="L259" s="52"/>
      <c r="M259" s="52"/>
      <c r="N259" s="45">
        <f t="shared" si="5"/>
        <v>6.06</v>
      </c>
      <c r="O259" s="52"/>
      <c r="P259" s="52"/>
      <c r="Q259" s="52"/>
      <c r="R259" s="52"/>
      <c r="S259" s="444"/>
    </row>
    <row r="260" spans="1:19" ht="54" x14ac:dyDescent="0.35">
      <c r="A260" s="252">
        <v>8</v>
      </c>
      <c r="B260" s="46" t="s">
        <v>365</v>
      </c>
      <c r="C260" s="252" t="s">
        <v>147</v>
      </c>
      <c r="D260" s="252" t="s">
        <v>5</v>
      </c>
      <c r="E260" s="252" t="s">
        <v>366</v>
      </c>
      <c r="F260" s="45">
        <v>1</v>
      </c>
      <c r="G260" s="252" t="s">
        <v>1038</v>
      </c>
      <c r="H260" s="252">
        <v>30</v>
      </c>
      <c r="I260" s="252" t="s">
        <v>1040</v>
      </c>
      <c r="J260" s="252" t="s">
        <v>1170</v>
      </c>
      <c r="K260" s="52"/>
      <c r="L260" s="52"/>
      <c r="M260" s="52"/>
      <c r="N260" s="45">
        <f t="shared" si="5"/>
        <v>1</v>
      </c>
      <c r="O260" s="52"/>
      <c r="P260" s="52"/>
      <c r="Q260" s="52"/>
      <c r="R260" s="52"/>
      <c r="S260" s="444"/>
    </row>
    <row r="261" spans="1:19" ht="72" x14ac:dyDescent="0.35">
      <c r="A261" s="252">
        <v>9</v>
      </c>
      <c r="B261" s="46" t="s">
        <v>367</v>
      </c>
      <c r="C261" s="252" t="s">
        <v>147</v>
      </c>
      <c r="D261" s="252" t="s">
        <v>5</v>
      </c>
      <c r="E261" s="252" t="s">
        <v>366</v>
      </c>
      <c r="F261" s="45">
        <v>0.3</v>
      </c>
      <c r="G261" s="252" t="s">
        <v>48</v>
      </c>
      <c r="H261" s="252">
        <v>3</v>
      </c>
      <c r="I261" s="252" t="s">
        <v>1041</v>
      </c>
      <c r="J261" s="252" t="s">
        <v>1125</v>
      </c>
      <c r="K261" s="52"/>
      <c r="L261" s="52"/>
      <c r="M261" s="52"/>
      <c r="N261" s="45">
        <f t="shared" si="5"/>
        <v>0.3</v>
      </c>
      <c r="O261" s="52"/>
      <c r="P261" s="52"/>
      <c r="Q261" s="52"/>
      <c r="R261" s="52"/>
      <c r="S261" s="444"/>
    </row>
    <row r="262" spans="1:19" ht="34.799999999999997" x14ac:dyDescent="0.35">
      <c r="A262" s="252">
        <v>0</v>
      </c>
      <c r="B262" s="51" t="s">
        <v>149</v>
      </c>
      <c r="C262" s="48">
        <v>4</v>
      </c>
      <c r="D262" s="301"/>
      <c r="E262" s="48">
        <v>4</v>
      </c>
      <c r="F262" s="308">
        <v>1.98</v>
      </c>
      <c r="G262" s="302"/>
      <c r="H262" s="302"/>
      <c r="I262" s="302"/>
      <c r="J262" s="302"/>
      <c r="K262" s="52"/>
      <c r="L262" s="52"/>
      <c r="M262" s="52"/>
      <c r="N262" s="45"/>
      <c r="O262" s="52"/>
      <c r="P262" s="52"/>
      <c r="Q262" s="52"/>
      <c r="R262" s="52"/>
      <c r="S262" s="444"/>
    </row>
    <row r="263" spans="1:19" ht="126" x14ac:dyDescent="0.35">
      <c r="A263" s="252">
        <v>1</v>
      </c>
      <c r="B263" s="46" t="s">
        <v>353</v>
      </c>
      <c r="C263" s="252" t="s">
        <v>150</v>
      </c>
      <c r="D263" s="252" t="s">
        <v>5</v>
      </c>
      <c r="E263" s="252" t="s">
        <v>338</v>
      </c>
      <c r="F263" s="45">
        <v>1.2</v>
      </c>
      <c r="G263" s="252" t="s">
        <v>3011</v>
      </c>
      <c r="H263" s="252" t="s">
        <v>3012</v>
      </c>
      <c r="I263" s="252" t="s">
        <v>918</v>
      </c>
      <c r="J263" s="252" t="s">
        <v>3013</v>
      </c>
      <c r="K263" s="52">
        <v>1</v>
      </c>
      <c r="L263" s="45">
        <v>1.2</v>
      </c>
      <c r="M263" s="52"/>
      <c r="N263" s="45">
        <f t="shared" si="5"/>
        <v>1.2</v>
      </c>
      <c r="O263" s="52"/>
      <c r="P263" s="52"/>
      <c r="Q263" s="52"/>
      <c r="R263" s="52"/>
      <c r="S263" s="444" t="s">
        <v>2995</v>
      </c>
    </row>
    <row r="264" spans="1:19" ht="54" x14ac:dyDescent="0.35">
      <c r="A264" s="252">
        <v>2</v>
      </c>
      <c r="B264" s="46" t="s">
        <v>354</v>
      </c>
      <c r="C264" s="252" t="s">
        <v>150</v>
      </c>
      <c r="D264" s="252" t="s">
        <v>283</v>
      </c>
      <c r="E264" s="252" t="s">
        <v>338</v>
      </c>
      <c r="F264" s="45">
        <v>0.2</v>
      </c>
      <c r="G264" s="252" t="s">
        <v>1043</v>
      </c>
      <c r="H264" s="252">
        <v>4</v>
      </c>
      <c r="I264" s="252" t="s">
        <v>918</v>
      </c>
      <c r="J264" s="252" t="s">
        <v>1126</v>
      </c>
      <c r="K264" s="52"/>
      <c r="L264" s="52"/>
      <c r="M264" s="52"/>
      <c r="N264" s="45">
        <f t="shared" si="5"/>
        <v>0.2</v>
      </c>
      <c r="O264" s="52"/>
      <c r="P264" s="52"/>
      <c r="Q264" s="52"/>
      <c r="R264" s="52"/>
      <c r="S264" s="444"/>
    </row>
    <row r="265" spans="1:19" s="136" customFormat="1" ht="180" x14ac:dyDescent="0.3">
      <c r="A265" s="252">
        <v>3</v>
      </c>
      <c r="B265" s="44" t="s">
        <v>558</v>
      </c>
      <c r="C265" s="252" t="s">
        <v>150</v>
      </c>
      <c r="D265" s="252" t="s">
        <v>5</v>
      </c>
      <c r="E265" s="252" t="s">
        <v>559</v>
      </c>
      <c r="F265" s="45">
        <v>0.33</v>
      </c>
      <c r="G265" s="252" t="s">
        <v>1043</v>
      </c>
      <c r="H265" s="252"/>
      <c r="I265" s="252" t="s">
        <v>918</v>
      </c>
      <c r="J265" s="252" t="s">
        <v>1139</v>
      </c>
      <c r="K265" s="140"/>
      <c r="L265" s="140"/>
      <c r="M265" s="140"/>
      <c r="N265" s="45">
        <f t="shared" si="5"/>
        <v>0.33</v>
      </c>
      <c r="O265" s="140"/>
      <c r="P265" s="140"/>
      <c r="Q265" s="140"/>
      <c r="R265" s="140"/>
      <c r="S265" s="447"/>
    </row>
    <row r="266" spans="1:19" ht="54" x14ac:dyDescent="0.35">
      <c r="A266" s="252">
        <v>4</v>
      </c>
      <c r="B266" s="44" t="s">
        <v>290</v>
      </c>
      <c r="C266" s="252" t="s">
        <v>150</v>
      </c>
      <c r="D266" s="252" t="s">
        <v>5</v>
      </c>
      <c r="E266" s="252" t="s">
        <v>289</v>
      </c>
      <c r="F266" s="45">
        <v>0.25</v>
      </c>
      <c r="G266" s="252" t="s">
        <v>45</v>
      </c>
      <c r="H266" s="252"/>
      <c r="I266" s="252" t="s">
        <v>918</v>
      </c>
      <c r="J266" s="252" t="s">
        <v>1127</v>
      </c>
      <c r="K266" s="52"/>
      <c r="L266" s="52"/>
      <c r="M266" s="52"/>
      <c r="N266" s="45">
        <f t="shared" si="5"/>
        <v>0.25</v>
      </c>
      <c r="O266" s="52"/>
      <c r="P266" s="52"/>
      <c r="Q266" s="52"/>
      <c r="R266" s="52"/>
      <c r="S266" s="444"/>
    </row>
    <row r="267" spans="1:19" s="54" customFormat="1" x14ac:dyDescent="0.3">
      <c r="A267" s="253"/>
      <c r="B267" s="381" t="s">
        <v>3014</v>
      </c>
      <c r="C267" s="382"/>
      <c r="D267" s="381"/>
      <c r="E267" s="381"/>
      <c r="F267" s="381"/>
      <c r="G267" s="381"/>
      <c r="H267" s="381"/>
      <c r="I267" s="381"/>
      <c r="J267" s="381"/>
      <c r="K267" s="53"/>
      <c r="L267" s="53"/>
      <c r="M267" s="53"/>
      <c r="N267" s="45"/>
      <c r="O267" s="53"/>
      <c r="P267" s="53"/>
      <c r="Q267" s="53"/>
      <c r="R267" s="53"/>
      <c r="S267" s="446"/>
    </row>
    <row r="268" spans="1:19" ht="72" x14ac:dyDescent="0.35">
      <c r="A268" s="252">
        <v>8</v>
      </c>
      <c r="B268" s="44" t="s">
        <v>1250</v>
      </c>
      <c r="C268" s="252" t="s">
        <v>1272</v>
      </c>
      <c r="D268" s="252" t="s">
        <v>278</v>
      </c>
      <c r="E268" s="252" t="s">
        <v>515</v>
      </c>
      <c r="F268" s="134">
        <v>21.5</v>
      </c>
      <c r="G268" s="252" t="s">
        <v>1251</v>
      </c>
      <c r="H268" s="252" t="s">
        <v>933</v>
      </c>
      <c r="I268" s="252" t="s">
        <v>1252</v>
      </c>
      <c r="J268" s="252"/>
      <c r="K268" s="52"/>
      <c r="L268" s="52"/>
      <c r="M268" s="52"/>
      <c r="N268" s="45">
        <f t="shared" si="5"/>
        <v>21.5</v>
      </c>
      <c r="O268" s="52"/>
      <c r="P268" s="52"/>
      <c r="Q268" s="52"/>
      <c r="R268" s="52"/>
      <c r="S268" s="444"/>
    </row>
    <row r="269" spans="1:19" x14ac:dyDescent="0.35">
      <c r="A269" s="381" t="s">
        <v>3015</v>
      </c>
      <c r="B269" s="381"/>
      <c r="C269" s="381"/>
      <c r="D269" s="381"/>
      <c r="E269" s="381"/>
      <c r="F269" s="381"/>
      <c r="G269" s="381"/>
      <c r="H269" s="381"/>
      <c r="I269" s="381"/>
      <c r="J269" s="381"/>
      <c r="K269" s="52"/>
      <c r="L269" s="52"/>
      <c r="M269" s="52"/>
      <c r="N269" s="45"/>
      <c r="O269" s="52"/>
      <c r="P269" s="52"/>
      <c r="Q269" s="52"/>
      <c r="R269" s="52"/>
      <c r="S269" s="444"/>
    </row>
    <row r="270" spans="1:19" ht="54" x14ac:dyDescent="0.35">
      <c r="A270" s="252">
        <v>1</v>
      </c>
      <c r="B270" s="44" t="s">
        <v>528</v>
      </c>
      <c r="C270" s="252" t="s">
        <v>526</v>
      </c>
      <c r="D270" s="252" t="s">
        <v>277</v>
      </c>
      <c r="E270" s="252" t="s">
        <v>529</v>
      </c>
      <c r="F270" s="45">
        <v>0.3</v>
      </c>
      <c r="G270" s="252"/>
      <c r="H270" s="252"/>
      <c r="I270" s="252"/>
      <c r="J270" s="252" t="s">
        <v>530</v>
      </c>
      <c r="K270" s="52"/>
      <c r="L270" s="52"/>
      <c r="M270" s="52"/>
      <c r="N270" s="45">
        <f t="shared" si="5"/>
        <v>0.3</v>
      </c>
      <c r="O270" s="52"/>
      <c r="P270" s="52"/>
      <c r="Q270" s="52"/>
      <c r="R270" s="52"/>
      <c r="S270" s="444"/>
    </row>
    <row r="271" spans="1:19" ht="72" x14ac:dyDescent="0.35">
      <c r="A271" s="252">
        <v>2</v>
      </c>
      <c r="B271" s="44" t="s">
        <v>1275</v>
      </c>
      <c r="C271" s="252" t="s">
        <v>527</v>
      </c>
      <c r="D271" s="252" t="s">
        <v>275</v>
      </c>
      <c r="E271" s="252" t="s">
        <v>1274</v>
      </c>
      <c r="F271" s="45">
        <v>0.33</v>
      </c>
      <c r="G271" s="252"/>
      <c r="H271" s="252">
        <v>12</v>
      </c>
      <c r="I271" s="252">
        <v>1451</v>
      </c>
      <c r="J271" s="252" t="s">
        <v>530</v>
      </c>
      <c r="K271" s="52"/>
      <c r="L271" s="52"/>
      <c r="M271" s="52"/>
      <c r="N271" s="45">
        <f t="shared" si="5"/>
        <v>0.33</v>
      </c>
      <c r="O271" s="52"/>
      <c r="P271" s="52"/>
      <c r="Q271" s="52"/>
      <c r="R271" s="52"/>
      <c r="S271" s="444"/>
    </row>
    <row r="272" spans="1:19" ht="72" x14ac:dyDescent="0.35">
      <c r="A272" s="252">
        <v>3</v>
      </c>
      <c r="B272" s="44" t="s">
        <v>1307</v>
      </c>
      <c r="C272" s="252"/>
      <c r="D272" s="252" t="s">
        <v>273</v>
      </c>
      <c r="E272" s="252" t="s">
        <v>1308</v>
      </c>
      <c r="F272" s="45">
        <v>2.2000000000000002</v>
      </c>
      <c r="G272" s="252"/>
      <c r="H272" s="252"/>
      <c r="I272" s="252"/>
      <c r="J272" s="252" t="s">
        <v>530</v>
      </c>
      <c r="K272" s="52"/>
      <c r="L272" s="52"/>
      <c r="M272" s="52"/>
      <c r="N272" s="45">
        <f t="shared" si="5"/>
        <v>2.2000000000000002</v>
      </c>
      <c r="O272" s="52"/>
      <c r="P272" s="52"/>
      <c r="Q272" s="52"/>
      <c r="R272" s="52"/>
      <c r="S272" s="444"/>
    </row>
    <row r="288" spans="6:6" x14ac:dyDescent="0.35">
      <c r="F288" s="139"/>
    </row>
  </sheetData>
  <autoFilter ref="A8:S272"/>
  <mergeCells count="63">
    <mergeCell ref="B9:J9"/>
    <mergeCell ref="B10:J10"/>
    <mergeCell ref="A2:S2"/>
    <mergeCell ref="A1:B1"/>
    <mergeCell ref="H3:I3"/>
    <mergeCell ref="J3:J6"/>
    <mergeCell ref="K3:R3"/>
    <mergeCell ref="A3:A6"/>
    <mergeCell ref="B3:B6"/>
    <mergeCell ref="C3:C6"/>
    <mergeCell ref="D3:D6"/>
    <mergeCell ref="E3:E6"/>
    <mergeCell ref="F3:F6"/>
    <mergeCell ref="G3:G6"/>
    <mergeCell ref="S3:S6"/>
    <mergeCell ref="H4:H6"/>
    <mergeCell ref="I4:I6"/>
    <mergeCell ref="K4:L5"/>
    <mergeCell ref="M4:N5"/>
    <mergeCell ref="O4:P5"/>
    <mergeCell ref="Q4:R5"/>
    <mergeCell ref="B35:J35"/>
    <mergeCell ref="B36:J36"/>
    <mergeCell ref="B37:J37"/>
    <mergeCell ref="J135:J137"/>
    <mergeCell ref="J166:J167"/>
    <mergeCell ref="H167:I167"/>
    <mergeCell ref="H168:I168"/>
    <mergeCell ref="J168:J175"/>
    <mergeCell ref="H169:I169"/>
    <mergeCell ref="H170:I170"/>
    <mergeCell ref="H171:I171"/>
    <mergeCell ref="H172:I172"/>
    <mergeCell ref="H173:I173"/>
    <mergeCell ref="H174:I174"/>
    <mergeCell ref="H175:I175"/>
    <mergeCell ref="H176:I176"/>
    <mergeCell ref="J176:J183"/>
    <mergeCell ref="H177:I177"/>
    <mergeCell ref="H178:I178"/>
    <mergeCell ref="H179:I179"/>
    <mergeCell ref="H180:I180"/>
    <mergeCell ref="H181:I181"/>
    <mergeCell ref="H182:I182"/>
    <mergeCell ref="H183:I183"/>
    <mergeCell ref="H184:I184"/>
    <mergeCell ref="J184:J191"/>
    <mergeCell ref="H185:I185"/>
    <mergeCell ref="H186:I186"/>
    <mergeCell ref="H187:I187"/>
    <mergeCell ref="H189:I189"/>
    <mergeCell ref="H190:I190"/>
    <mergeCell ref="H191:I191"/>
    <mergeCell ref="H222:I222"/>
    <mergeCell ref="H223:I223"/>
    <mergeCell ref="H224:I224"/>
    <mergeCell ref="H225:I225"/>
    <mergeCell ref="H226:I226"/>
    <mergeCell ref="H227:I227"/>
    <mergeCell ref="H228:I228"/>
    <mergeCell ref="H229:I229"/>
    <mergeCell ref="B267:J267"/>
    <mergeCell ref="A269:J269"/>
  </mergeCells>
  <pageMargins left="0.23622047244094491" right="0.17" top="0.78" bottom="0.56000000000000005" header="0.31496062992125984" footer="0.33"/>
  <pageSetup paperSize="9" scale="80" orientation="landscape" r:id="rId1"/>
  <headerFooter>
    <oddFooter>&amp;RPh01.&amp;P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93"/>
  <sheetViews>
    <sheetView topLeftCell="D1" zoomScaleNormal="100" zoomScaleSheetLayoutView="100" workbookViewId="0">
      <selection activeCell="M10" sqref="M10"/>
    </sheetView>
  </sheetViews>
  <sheetFormatPr defaultColWidth="8.69921875" defaultRowHeight="18" x14ac:dyDescent="0.35"/>
  <cols>
    <col min="1" max="1" width="5.59765625" style="58" customWidth="1"/>
    <col min="2" max="2" width="38.69921875" style="211" customWidth="1"/>
    <col min="3" max="3" width="20" style="58" customWidth="1"/>
    <col min="4" max="4" width="15.69921875" style="58" bestFit="1" customWidth="1"/>
    <col min="5" max="5" width="19.19921875" style="128" customWidth="1"/>
    <col min="6" max="6" width="13" style="58" customWidth="1"/>
    <col min="7" max="7" width="16.69921875" style="58" customWidth="1"/>
    <col min="8" max="8" width="6.8984375" style="167" customWidth="1"/>
    <col min="9" max="9" width="11.8984375" style="58" customWidth="1"/>
    <col min="10" max="11" width="47.19921875" style="58" hidden="1" customWidth="1"/>
    <col min="12" max="12" width="47.19921875" style="55" hidden="1" customWidth="1"/>
    <col min="13" max="13" width="47.19921875" style="55" customWidth="1"/>
    <col min="14" max="16384" width="8.69921875" style="55"/>
  </cols>
  <sheetData>
    <row r="1" spans="1:13" x14ac:dyDescent="0.35">
      <c r="A1" s="397" t="s">
        <v>1309</v>
      </c>
      <c r="B1" s="397"/>
      <c r="J1" s="125"/>
    </row>
    <row r="2" spans="1:13" x14ac:dyDescent="0.35">
      <c r="A2" s="362" t="s">
        <v>1310</v>
      </c>
      <c r="B2" s="362"/>
      <c r="C2" s="362"/>
      <c r="D2" s="362"/>
      <c r="E2" s="362"/>
      <c r="F2" s="362"/>
      <c r="G2" s="362"/>
      <c r="H2" s="362"/>
      <c r="I2" s="362"/>
      <c r="J2" s="362"/>
    </row>
    <row r="3" spans="1:13" s="171" customFormat="1" ht="34.799999999999997" x14ac:dyDescent="0.35">
      <c r="A3" s="38" t="s">
        <v>1</v>
      </c>
      <c r="B3" s="38" t="s">
        <v>563</v>
      </c>
      <c r="C3" s="38" t="s">
        <v>1311</v>
      </c>
      <c r="D3" s="38" t="s">
        <v>1312</v>
      </c>
      <c r="E3" s="40" t="s">
        <v>1313</v>
      </c>
      <c r="F3" s="38" t="s">
        <v>1314</v>
      </c>
      <c r="G3" s="38" t="s">
        <v>1315</v>
      </c>
      <c r="H3" s="168" t="s">
        <v>564</v>
      </c>
      <c r="I3" s="38" t="s">
        <v>565</v>
      </c>
      <c r="J3" s="38" t="s">
        <v>566</v>
      </c>
      <c r="K3" s="38" t="s">
        <v>567</v>
      </c>
      <c r="L3" s="169"/>
      <c r="M3" s="170"/>
    </row>
    <row r="4" spans="1:13" x14ac:dyDescent="0.35">
      <c r="A4" s="212" t="s">
        <v>21</v>
      </c>
      <c r="B4" s="212" t="s">
        <v>22</v>
      </c>
      <c r="C4" s="212" t="s">
        <v>23</v>
      </c>
      <c r="D4" s="213" t="s">
        <v>2836</v>
      </c>
      <c r="E4" s="213" t="s">
        <v>24</v>
      </c>
      <c r="F4" s="213" t="s">
        <v>25</v>
      </c>
      <c r="G4" s="213" t="s">
        <v>26</v>
      </c>
      <c r="H4" s="213" t="s">
        <v>27</v>
      </c>
      <c r="I4" s="213" t="s">
        <v>203</v>
      </c>
      <c r="J4" s="38"/>
      <c r="K4" s="38"/>
      <c r="L4" s="172"/>
      <c r="M4" s="173"/>
    </row>
    <row r="5" spans="1:13" x14ac:dyDescent="0.35">
      <c r="A5" s="382" t="s">
        <v>1316</v>
      </c>
      <c r="B5" s="382"/>
      <c r="C5" s="382"/>
      <c r="D5" s="382"/>
      <c r="E5" s="382"/>
      <c r="F5" s="382"/>
      <c r="G5" s="382"/>
      <c r="H5" s="382"/>
      <c r="I5" s="382"/>
      <c r="J5" s="382"/>
      <c r="K5" s="38"/>
      <c r="L5" s="172"/>
      <c r="M5" s="173"/>
    </row>
    <row r="6" spans="1:13" x14ac:dyDescent="0.35">
      <c r="A6" s="38"/>
      <c r="B6" s="39" t="s">
        <v>1265</v>
      </c>
      <c r="C6" s="38"/>
      <c r="D6" s="38">
        <f>D7+D115+D257+D285+D322+D409+D486+D493+D554+D585+D590+D724+D754+D780+D794</f>
        <v>781</v>
      </c>
      <c r="E6" s="40">
        <f>E7+E115+E257+E285+E322+E409+E486+E493+E554+E585+E590+E724+E754+E780+E794</f>
        <v>229047.7</v>
      </c>
      <c r="F6" s="38"/>
      <c r="G6" s="38"/>
      <c r="H6" s="168"/>
      <c r="I6" s="38"/>
      <c r="J6" s="38"/>
      <c r="K6" s="38"/>
      <c r="L6" s="172"/>
      <c r="M6" s="173"/>
    </row>
    <row r="7" spans="1:13" x14ac:dyDescent="0.35">
      <c r="A7" s="38"/>
      <c r="B7" s="39" t="s">
        <v>1317</v>
      </c>
      <c r="C7" s="38"/>
      <c r="D7" s="38">
        <v>107</v>
      </c>
      <c r="E7" s="129">
        <f>SUM(E8:E114)</f>
        <v>33013.699999999997</v>
      </c>
      <c r="F7" s="38"/>
      <c r="G7" s="38"/>
      <c r="H7" s="168"/>
      <c r="I7" s="38"/>
      <c r="J7" s="38"/>
      <c r="K7" s="38"/>
      <c r="L7" s="172"/>
      <c r="M7" s="173"/>
    </row>
    <row r="8" spans="1:13" x14ac:dyDescent="0.35">
      <c r="A8" s="43">
        <v>1</v>
      </c>
      <c r="B8" s="46" t="s">
        <v>1318</v>
      </c>
      <c r="C8" s="43" t="s">
        <v>1317</v>
      </c>
      <c r="D8" s="43" t="s">
        <v>1317</v>
      </c>
      <c r="E8" s="130">
        <v>145.1</v>
      </c>
      <c r="F8" s="43" t="s">
        <v>568</v>
      </c>
      <c r="G8" s="43" t="s">
        <v>147</v>
      </c>
      <c r="H8" s="174">
        <v>38</v>
      </c>
      <c r="I8" s="43">
        <v>166</v>
      </c>
      <c r="J8" s="43" t="s">
        <v>1319</v>
      </c>
      <c r="K8" s="43" t="s">
        <v>1320</v>
      </c>
      <c r="L8" s="175"/>
    </row>
    <row r="9" spans="1:13" x14ac:dyDescent="0.35">
      <c r="A9" s="43">
        <v>2</v>
      </c>
      <c r="B9" s="46" t="s">
        <v>1321</v>
      </c>
      <c r="C9" s="43" t="s">
        <v>1322</v>
      </c>
      <c r="D9" s="43" t="s">
        <v>1317</v>
      </c>
      <c r="E9" s="130">
        <v>358.6</v>
      </c>
      <c r="F9" s="43" t="s">
        <v>568</v>
      </c>
      <c r="G9" s="43" t="s">
        <v>147</v>
      </c>
      <c r="H9" s="174">
        <v>7</v>
      </c>
      <c r="I9" s="43">
        <v>174</v>
      </c>
      <c r="J9" s="43" t="s">
        <v>1323</v>
      </c>
      <c r="K9" s="43" t="s">
        <v>1320</v>
      </c>
      <c r="L9" s="175"/>
    </row>
    <row r="10" spans="1:13" x14ac:dyDescent="0.35">
      <c r="A10" s="43">
        <v>3</v>
      </c>
      <c r="B10" s="46" t="s">
        <v>1324</v>
      </c>
      <c r="C10" s="43" t="s">
        <v>1325</v>
      </c>
      <c r="D10" s="43" t="s">
        <v>1317</v>
      </c>
      <c r="E10" s="130">
        <v>140.30000000000001</v>
      </c>
      <c r="F10" s="43" t="s">
        <v>568</v>
      </c>
      <c r="G10" s="43" t="s">
        <v>147</v>
      </c>
      <c r="H10" s="174">
        <v>12</v>
      </c>
      <c r="I10" s="43">
        <v>1547</v>
      </c>
      <c r="J10" s="43" t="s">
        <v>1326</v>
      </c>
      <c r="K10" s="43" t="s">
        <v>1320</v>
      </c>
      <c r="L10" s="176"/>
    </row>
    <row r="11" spans="1:13" x14ac:dyDescent="0.35">
      <c r="A11" s="43">
        <v>4</v>
      </c>
      <c r="B11" s="46" t="s">
        <v>1327</v>
      </c>
      <c r="C11" s="43" t="s">
        <v>1328</v>
      </c>
      <c r="D11" s="43" t="s">
        <v>1317</v>
      </c>
      <c r="E11" s="130">
        <v>120</v>
      </c>
      <c r="F11" s="43" t="s">
        <v>568</v>
      </c>
      <c r="G11" s="43" t="s">
        <v>147</v>
      </c>
      <c r="H11" s="174">
        <v>7</v>
      </c>
      <c r="I11" s="43">
        <v>231</v>
      </c>
      <c r="J11" s="43" t="s">
        <v>1329</v>
      </c>
      <c r="K11" s="43" t="s">
        <v>1320</v>
      </c>
      <c r="L11" s="176"/>
    </row>
    <row r="12" spans="1:13" x14ac:dyDescent="0.35">
      <c r="A12" s="43">
        <v>5</v>
      </c>
      <c r="B12" s="46" t="s">
        <v>1330</v>
      </c>
      <c r="C12" s="43" t="s">
        <v>1331</v>
      </c>
      <c r="D12" s="43" t="s">
        <v>1317</v>
      </c>
      <c r="E12" s="130">
        <v>120</v>
      </c>
      <c r="F12" s="43" t="s">
        <v>568</v>
      </c>
      <c r="G12" s="43" t="s">
        <v>147</v>
      </c>
      <c r="H12" s="174">
        <v>35</v>
      </c>
      <c r="I12" s="43">
        <v>105</v>
      </c>
      <c r="J12" s="43" t="s">
        <v>1332</v>
      </c>
      <c r="K12" s="43" t="s">
        <v>1320</v>
      </c>
      <c r="L12" s="176"/>
    </row>
    <row r="13" spans="1:13" x14ac:dyDescent="0.35">
      <c r="A13" s="43">
        <v>6</v>
      </c>
      <c r="B13" s="46" t="s">
        <v>1333</v>
      </c>
      <c r="C13" s="43" t="s">
        <v>1322</v>
      </c>
      <c r="D13" s="43" t="s">
        <v>1317</v>
      </c>
      <c r="E13" s="130">
        <v>523.9</v>
      </c>
      <c r="F13" s="43" t="s">
        <v>568</v>
      </c>
      <c r="G13" s="43" t="s">
        <v>147</v>
      </c>
      <c r="H13" s="174">
        <v>10</v>
      </c>
      <c r="I13" s="43">
        <v>3</v>
      </c>
      <c r="J13" s="43" t="s">
        <v>1334</v>
      </c>
      <c r="K13" s="43" t="s">
        <v>1320</v>
      </c>
      <c r="L13" s="176"/>
    </row>
    <row r="14" spans="1:13" x14ac:dyDescent="0.35">
      <c r="A14" s="43">
        <v>7</v>
      </c>
      <c r="B14" s="46" t="s">
        <v>1335</v>
      </c>
      <c r="C14" s="43" t="s">
        <v>1322</v>
      </c>
      <c r="D14" s="43" t="s">
        <v>1317</v>
      </c>
      <c r="E14" s="130">
        <v>250.6</v>
      </c>
      <c r="F14" s="43" t="s">
        <v>1336</v>
      </c>
      <c r="G14" s="43" t="s">
        <v>147</v>
      </c>
      <c r="H14" s="174">
        <v>10</v>
      </c>
      <c r="I14" s="43">
        <v>65</v>
      </c>
      <c r="J14" s="43" t="s">
        <v>1337</v>
      </c>
      <c r="K14" s="43" t="s">
        <v>1320</v>
      </c>
      <c r="L14" s="176"/>
    </row>
    <row r="15" spans="1:13" x14ac:dyDescent="0.35">
      <c r="A15" s="43">
        <v>8</v>
      </c>
      <c r="B15" s="46" t="s">
        <v>1338</v>
      </c>
      <c r="C15" s="43" t="s">
        <v>1322</v>
      </c>
      <c r="D15" s="43" t="s">
        <v>1317</v>
      </c>
      <c r="E15" s="130">
        <v>300</v>
      </c>
      <c r="F15" s="43" t="s">
        <v>568</v>
      </c>
      <c r="G15" s="43" t="s">
        <v>147</v>
      </c>
      <c r="H15" s="174">
        <v>11</v>
      </c>
      <c r="I15" s="43">
        <v>968</v>
      </c>
      <c r="J15" s="43" t="s">
        <v>1339</v>
      </c>
      <c r="K15" s="43" t="s">
        <v>1320</v>
      </c>
      <c r="L15" s="176"/>
    </row>
    <row r="16" spans="1:13" x14ac:dyDescent="0.35">
      <c r="A16" s="43">
        <v>9</v>
      </c>
      <c r="B16" s="46" t="s">
        <v>1340</v>
      </c>
      <c r="C16" s="43" t="s">
        <v>1341</v>
      </c>
      <c r="D16" s="43" t="s">
        <v>1317</v>
      </c>
      <c r="E16" s="130">
        <v>113</v>
      </c>
      <c r="F16" s="43" t="s">
        <v>568</v>
      </c>
      <c r="G16" s="43" t="s">
        <v>147</v>
      </c>
      <c r="H16" s="174">
        <v>12</v>
      </c>
      <c r="I16" s="43">
        <v>1520</v>
      </c>
      <c r="J16" s="43" t="s">
        <v>1342</v>
      </c>
      <c r="K16" s="43" t="s">
        <v>1320</v>
      </c>
      <c r="L16" s="176"/>
    </row>
    <row r="17" spans="1:12" x14ac:dyDescent="0.35">
      <c r="A17" s="43">
        <v>10</v>
      </c>
      <c r="B17" s="46" t="s">
        <v>1343</v>
      </c>
      <c r="C17" s="43" t="s">
        <v>1331</v>
      </c>
      <c r="D17" s="43" t="s">
        <v>1317</v>
      </c>
      <c r="E17" s="130">
        <v>236.5</v>
      </c>
      <c r="F17" s="43" t="s">
        <v>568</v>
      </c>
      <c r="G17" s="43" t="s">
        <v>147</v>
      </c>
      <c r="H17" s="174">
        <v>33</v>
      </c>
      <c r="I17" s="43">
        <v>22</v>
      </c>
      <c r="J17" s="43" t="s">
        <v>1344</v>
      </c>
      <c r="K17" s="43" t="s">
        <v>1320</v>
      </c>
      <c r="L17" s="176"/>
    </row>
    <row r="18" spans="1:12" x14ac:dyDescent="0.35">
      <c r="A18" s="43">
        <v>11</v>
      </c>
      <c r="B18" s="46" t="s">
        <v>1345</v>
      </c>
      <c r="C18" s="43" t="s">
        <v>1331</v>
      </c>
      <c r="D18" s="43" t="s">
        <v>1317</v>
      </c>
      <c r="E18" s="130">
        <v>165</v>
      </c>
      <c r="F18" s="43" t="s">
        <v>568</v>
      </c>
      <c r="G18" s="43" t="s">
        <v>147</v>
      </c>
      <c r="H18" s="174">
        <v>30</v>
      </c>
      <c r="I18" s="43">
        <v>91</v>
      </c>
      <c r="J18" s="43" t="s">
        <v>1346</v>
      </c>
      <c r="K18" s="43" t="s">
        <v>1320</v>
      </c>
      <c r="L18" s="176"/>
    </row>
    <row r="19" spans="1:12" x14ac:dyDescent="0.35">
      <c r="A19" s="43">
        <v>12</v>
      </c>
      <c r="B19" s="46" t="s">
        <v>1347</v>
      </c>
      <c r="C19" s="43" t="s">
        <v>1328</v>
      </c>
      <c r="D19" s="43" t="s">
        <v>1317</v>
      </c>
      <c r="E19" s="130">
        <v>157.30000000000001</v>
      </c>
      <c r="F19" s="43" t="s">
        <v>568</v>
      </c>
      <c r="G19" s="43" t="s">
        <v>147</v>
      </c>
      <c r="H19" s="174">
        <v>10</v>
      </c>
      <c r="I19" s="43">
        <v>85</v>
      </c>
      <c r="J19" s="43" t="s">
        <v>1348</v>
      </c>
      <c r="K19" s="43" t="s">
        <v>1320</v>
      </c>
      <c r="L19" s="176"/>
    </row>
    <row r="20" spans="1:12" x14ac:dyDescent="0.35">
      <c r="A20" s="43">
        <v>13</v>
      </c>
      <c r="B20" s="46" t="s">
        <v>1349</v>
      </c>
      <c r="C20" s="43" t="s">
        <v>1331</v>
      </c>
      <c r="D20" s="43" t="s">
        <v>1317</v>
      </c>
      <c r="E20" s="130">
        <v>200</v>
      </c>
      <c r="F20" s="43" t="s">
        <v>568</v>
      </c>
      <c r="G20" s="43" t="s">
        <v>147</v>
      </c>
      <c r="H20" s="174">
        <v>6</v>
      </c>
      <c r="I20" s="43">
        <v>17</v>
      </c>
      <c r="J20" s="43" t="s">
        <v>1350</v>
      </c>
      <c r="K20" s="43" t="s">
        <v>1320</v>
      </c>
      <c r="L20" s="176"/>
    </row>
    <row r="21" spans="1:12" x14ac:dyDescent="0.35">
      <c r="A21" s="43">
        <v>14</v>
      </c>
      <c r="B21" s="46" t="s">
        <v>1351</v>
      </c>
      <c r="C21" s="43" t="s">
        <v>1322</v>
      </c>
      <c r="D21" s="43" t="s">
        <v>1317</v>
      </c>
      <c r="E21" s="130">
        <v>408.5</v>
      </c>
      <c r="F21" s="43" t="s">
        <v>568</v>
      </c>
      <c r="G21" s="43" t="s">
        <v>147</v>
      </c>
      <c r="H21" s="174">
        <v>6</v>
      </c>
      <c r="I21" s="43">
        <v>147</v>
      </c>
      <c r="J21" s="43" t="s">
        <v>1352</v>
      </c>
      <c r="K21" s="43" t="s">
        <v>1320</v>
      </c>
      <c r="L21" s="176"/>
    </row>
    <row r="22" spans="1:12" x14ac:dyDescent="0.35">
      <c r="A22" s="43">
        <v>15</v>
      </c>
      <c r="B22" s="46" t="s">
        <v>1353</v>
      </c>
      <c r="C22" s="43" t="s">
        <v>1354</v>
      </c>
      <c r="D22" s="43" t="s">
        <v>1317</v>
      </c>
      <c r="E22" s="130">
        <v>224.1</v>
      </c>
      <c r="F22" s="43" t="s">
        <v>568</v>
      </c>
      <c r="G22" s="43" t="s">
        <v>147</v>
      </c>
      <c r="H22" s="174">
        <v>3</v>
      </c>
      <c r="I22" s="43">
        <v>704</v>
      </c>
      <c r="J22" s="43" t="s">
        <v>1355</v>
      </c>
      <c r="K22" s="43" t="s">
        <v>1320</v>
      </c>
      <c r="L22" s="176"/>
    </row>
    <row r="23" spans="1:12" x14ac:dyDescent="0.35">
      <c r="A23" s="43">
        <v>16</v>
      </c>
      <c r="B23" s="46" t="s">
        <v>1356</v>
      </c>
      <c r="C23" s="43" t="s">
        <v>1341</v>
      </c>
      <c r="D23" s="43" t="s">
        <v>1317</v>
      </c>
      <c r="E23" s="130">
        <v>374.7</v>
      </c>
      <c r="F23" s="43" t="s">
        <v>568</v>
      </c>
      <c r="G23" s="43" t="s">
        <v>147</v>
      </c>
      <c r="H23" s="174">
        <v>12</v>
      </c>
      <c r="I23" s="43">
        <v>1497</v>
      </c>
      <c r="J23" s="43" t="s">
        <v>1357</v>
      </c>
      <c r="K23" s="43" t="s">
        <v>1320</v>
      </c>
      <c r="L23" s="176"/>
    </row>
    <row r="24" spans="1:12" x14ac:dyDescent="0.35">
      <c r="A24" s="43">
        <v>17</v>
      </c>
      <c r="B24" s="46" t="s">
        <v>1358</v>
      </c>
      <c r="C24" s="43" t="s">
        <v>1322</v>
      </c>
      <c r="D24" s="43" t="s">
        <v>1317</v>
      </c>
      <c r="E24" s="130">
        <v>291.2</v>
      </c>
      <c r="F24" s="43" t="s">
        <v>60</v>
      </c>
      <c r="G24" s="43" t="s">
        <v>147</v>
      </c>
      <c r="H24" s="174">
        <v>1</v>
      </c>
      <c r="I24" s="43">
        <v>929</v>
      </c>
      <c r="J24" s="43" t="s">
        <v>1359</v>
      </c>
      <c r="K24" s="43" t="s">
        <v>1320</v>
      </c>
      <c r="L24" s="176"/>
    </row>
    <row r="25" spans="1:12" x14ac:dyDescent="0.35">
      <c r="A25" s="43">
        <v>18</v>
      </c>
      <c r="B25" s="46" t="s">
        <v>1324</v>
      </c>
      <c r="C25" s="43" t="s">
        <v>1341</v>
      </c>
      <c r="D25" s="43" t="s">
        <v>1317</v>
      </c>
      <c r="E25" s="130">
        <v>300</v>
      </c>
      <c r="F25" s="43" t="s">
        <v>568</v>
      </c>
      <c r="G25" s="43" t="s">
        <v>147</v>
      </c>
      <c r="H25" s="174">
        <v>12</v>
      </c>
      <c r="I25" s="43">
        <v>1546</v>
      </c>
      <c r="J25" s="43" t="s">
        <v>1360</v>
      </c>
      <c r="K25" s="43" t="s">
        <v>1320</v>
      </c>
      <c r="L25" s="176"/>
    </row>
    <row r="26" spans="1:12" x14ac:dyDescent="0.35">
      <c r="A26" s="43">
        <v>19</v>
      </c>
      <c r="B26" s="46" t="s">
        <v>1361</v>
      </c>
      <c r="C26" s="43" t="s">
        <v>1354</v>
      </c>
      <c r="D26" s="43" t="s">
        <v>1317</v>
      </c>
      <c r="E26" s="130">
        <v>153.4</v>
      </c>
      <c r="F26" s="43" t="s">
        <v>568</v>
      </c>
      <c r="G26" s="43" t="s">
        <v>147</v>
      </c>
      <c r="H26" s="174">
        <v>3</v>
      </c>
      <c r="I26" s="43">
        <v>710</v>
      </c>
      <c r="J26" s="43" t="s">
        <v>1362</v>
      </c>
      <c r="K26" s="43" t="s">
        <v>1320</v>
      </c>
      <c r="L26" s="176"/>
    </row>
    <row r="27" spans="1:12" x14ac:dyDescent="0.35">
      <c r="A27" s="43">
        <v>20</v>
      </c>
      <c r="B27" s="46" t="s">
        <v>1363</v>
      </c>
      <c r="C27" s="43" t="s">
        <v>1322</v>
      </c>
      <c r="D27" s="43" t="s">
        <v>1317</v>
      </c>
      <c r="E27" s="130">
        <v>147.30000000000001</v>
      </c>
      <c r="F27" s="43" t="s">
        <v>568</v>
      </c>
      <c r="G27" s="43" t="s">
        <v>147</v>
      </c>
      <c r="H27" s="174">
        <v>8</v>
      </c>
      <c r="I27" s="43">
        <v>1227</v>
      </c>
      <c r="J27" s="43" t="s">
        <v>1364</v>
      </c>
      <c r="K27" s="43" t="s">
        <v>1320</v>
      </c>
      <c r="L27" s="176"/>
    </row>
    <row r="28" spans="1:12" x14ac:dyDescent="0.35">
      <c r="A28" s="43">
        <v>21</v>
      </c>
      <c r="B28" s="46" t="s">
        <v>1365</v>
      </c>
      <c r="C28" s="43" t="s">
        <v>1317</v>
      </c>
      <c r="D28" s="43" t="s">
        <v>1317</v>
      </c>
      <c r="E28" s="130">
        <v>300</v>
      </c>
      <c r="F28" s="43" t="s">
        <v>568</v>
      </c>
      <c r="G28" s="43" t="s">
        <v>147</v>
      </c>
      <c r="H28" s="174" t="s">
        <v>1366</v>
      </c>
      <c r="I28" s="43">
        <v>245</v>
      </c>
      <c r="J28" s="43" t="s">
        <v>1367</v>
      </c>
      <c r="K28" s="43" t="s">
        <v>1320</v>
      </c>
      <c r="L28" s="176"/>
    </row>
    <row r="29" spans="1:12" x14ac:dyDescent="0.35">
      <c r="A29" s="43">
        <v>22</v>
      </c>
      <c r="B29" s="46" t="s">
        <v>1368</v>
      </c>
      <c r="C29" s="43" t="s">
        <v>1354</v>
      </c>
      <c r="D29" s="43" t="s">
        <v>1317</v>
      </c>
      <c r="E29" s="130">
        <v>100</v>
      </c>
      <c r="F29" s="43" t="s">
        <v>568</v>
      </c>
      <c r="G29" s="43" t="s">
        <v>147</v>
      </c>
      <c r="H29" s="174">
        <v>2</v>
      </c>
      <c r="I29" s="43">
        <v>541</v>
      </c>
      <c r="J29" s="43" t="s">
        <v>1369</v>
      </c>
      <c r="K29" s="43" t="s">
        <v>1320</v>
      </c>
      <c r="L29" s="176"/>
    </row>
    <row r="30" spans="1:12" x14ac:dyDescent="0.35">
      <c r="A30" s="43">
        <v>23</v>
      </c>
      <c r="B30" s="46" t="s">
        <v>1370</v>
      </c>
      <c r="C30" s="43" t="s">
        <v>1354</v>
      </c>
      <c r="D30" s="43" t="s">
        <v>1317</v>
      </c>
      <c r="E30" s="130">
        <v>100</v>
      </c>
      <c r="F30" s="43" t="s">
        <v>48</v>
      </c>
      <c r="G30" s="43" t="s">
        <v>147</v>
      </c>
      <c r="H30" s="174">
        <v>2</v>
      </c>
      <c r="I30" s="43">
        <v>540</v>
      </c>
      <c r="J30" s="43" t="s">
        <v>1371</v>
      </c>
      <c r="K30" s="43" t="s">
        <v>1320</v>
      </c>
      <c r="L30" s="176"/>
    </row>
    <row r="31" spans="1:12" x14ac:dyDescent="0.35">
      <c r="A31" s="43">
        <v>24</v>
      </c>
      <c r="B31" s="46" t="s">
        <v>1372</v>
      </c>
      <c r="C31" s="43" t="s">
        <v>1322</v>
      </c>
      <c r="D31" s="43" t="s">
        <v>1317</v>
      </c>
      <c r="E31" s="130">
        <v>929.7</v>
      </c>
      <c r="F31" s="43" t="s">
        <v>60</v>
      </c>
      <c r="G31" s="43" t="s">
        <v>147</v>
      </c>
      <c r="H31" s="174">
        <v>1</v>
      </c>
      <c r="I31" s="43">
        <v>967</v>
      </c>
      <c r="J31" s="43" t="s">
        <v>1373</v>
      </c>
      <c r="K31" s="43" t="s">
        <v>1320</v>
      </c>
      <c r="L31" s="176"/>
    </row>
    <row r="32" spans="1:12" x14ac:dyDescent="0.35">
      <c r="A32" s="43">
        <v>25</v>
      </c>
      <c r="B32" s="46" t="s">
        <v>1374</v>
      </c>
      <c r="C32" s="43" t="s">
        <v>1331</v>
      </c>
      <c r="D32" s="43" t="s">
        <v>1317</v>
      </c>
      <c r="E32" s="130">
        <v>460</v>
      </c>
      <c r="F32" s="43" t="s">
        <v>568</v>
      </c>
      <c r="G32" s="43" t="s">
        <v>147</v>
      </c>
      <c r="H32" s="174">
        <v>4</v>
      </c>
      <c r="I32" s="43" t="s">
        <v>1375</v>
      </c>
      <c r="J32" s="43" t="s">
        <v>1376</v>
      </c>
      <c r="K32" s="43" t="s">
        <v>1320</v>
      </c>
      <c r="L32" s="176"/>
    </row>
    <row r="33" spans="1:12" x14ac:dyDescent="0.35">
      <c r="A33" s="43">
        <v>26</v>
      </c>
      <c r="B33" s="46" t="s">
        <v>1377</v>
      </c>
      <c r="C33" s="43" t="s">
        <v>1322</v>
      </c>
      <c r="D33" s="43" t="s">
        <v>1317</v>
      </c>
      <c r="E33" s="130">
        <v>71.2</v>
      </c>
      <c r="F33" s="43" t="s">
        <v>568</v>
      </c>
      <c r="G33" s="43" t="s">
        <v>147</v>
      </c>
      <c r="H33" s="174">
        <v>8</v>
      </c>
      <c r="I33" s="43">
        <v>1145</v>
      </c>
      <c r="J33" s="43" t="s">
        <v>1378</v>
      </c>
      <c r="K33" s="43" t="s">
        <v>1320</v>
      </c>
      <c r="L33" s="176"/>
    </row>
    <row r="34" spans="1:12" x14ac:dyDescent="0.35">
      <c r="A34" s="43">
        <v>27</v>
      </c>
      <c r="B34" s="46" t="s">
        <v>1379</v>
      </c>
      <c r="C34" s="43" t="s">
        <v>1317</v>
      </c>
      <c r="D34" s="43" t="s">
        <v>1317</v>
      </c>
      <c r="E34" s="130">
        <v>200</v>
      </c>
      <c r="F34" s="43" t="s">
        <v>568</v>
      </c>
      <c r="G34" s="43" t="s">
        <v>147</v>
      </c>
      <c r="H34" s="174">
        <v>37</v>
      </c>
      <c r="I34" s="43">
        <v>62</v>
      </c>
      <c r="J34" s="43" t="s">
        <v>1380</v>
      </c>
      <c r="K34" s="43" t="s">
        <v>1320</v>
      </c>
      <c r="L34" s="176"/>
    </row>
    <row r="35" spans="1:12" x14ac:dyDescent="0.35">
      <c r="A35" s="43">
        <v>28</v>
      </c>
      <c r="B35" s="46" t="s">
        <v>1381</v>
      </c>
      <c r="C35" s="43" t="s">
        <v>1322</v>
      </c>
      <c r="D35" s="43" t="s">
        <v>1317</v>
      </c>
      <c r="E35" s="130">
        <v>500</v>
      </c>
      <c r="F35" s="43" t="s">
        <v>568</v>
      </c>
      <c r="G35" s="43" t="s">
        <v>147</v>
      </c>
      <c r="H35" s="174">
        <v>11</v>
      </c>
      <c r="I35" s="43">
        <v>983</v>
      </c>
      <c r="J35" s="43" t="s">
        <v>1382</v>
      </c>
      <c r="K35" s="43" t="s">
        <v>1320</v>
      </c>
      <c r="L35" s="176"/>
    </row>
    <row r="36" spans="1:12" x14ac:dyDescent="0.35">
      <c r="A36" s="43">
        <v>29</v>
      </c>
      <c r="B36" s="46" t="s">
        <v>1383</v>
      </c>
      <c r="C36" s="43" t="s">
        <v>1322</v>
      </c>
      <c r="D36" s="43" t="s">
        <v>1317</v>
      </c>
      <c r="E36" s="130">
        <v>709.7</v>
      </c>
      <c r="F36" s="43" t="s">
        <v>60</v>
      </c>
      <c r="G36" s="43" t="s">
        <v>147</v>
      </c>
      <c r="H36" s="174">
        <v>1</v>
      </c>
      <c r="I36" s="43">
        <v>991</v>
      </c>
      <c r="J36" s="43" t="s">
        <v>1384</v>
      </c>
      <c r="K36" s="43" t="s">
        <v>1320</v>
      </c>
      <c r="L36" s="176"/>
    </row>
    <row r="37" spans="1:12" x14ac:dyDescent="0.35">
      <c r="A37" s="43">
        <v>30</v>
      </c>
      <c r="B37" s="46" t="s">
        <v>1383</v>
      </c>
      <c r="C37" s="43" t="s">
        <v>1322</v>
      </c>
      <c r="D37" s="43" t="s">
        <v>1317</v>
      </c>
      <c r="E37" s="130">
        <v>853</v>
      </c>
      <c r="F37" s="43" t="s">
        <v>60</v>
      </c>
      <c r="G37" s="43" t="s">
        <v>147</v>
      </c>
      <c r="H37" s="174">
        <v>1</v>
      </c>
      <c r="I37" s="43">
        <v>992</v>
      </c>
      <c r="J37" s="43" t="s">
        <v>1385</v>
      </c>
      <c r="K37" s="43" t="s">
        <v>1320</v>
      </c>
      <c r="L37" s="176" t="s">
        <v>1386</v>
      </c>
    </row>
    <row r="38" spans="1:12" x14ac:dyDescent="0.35">
      <c r="A38" s="43">
        <v>31</v>
      </c>
      <c r="B38" s="46" t="s">
        <v>1387</v>
      </c>
      <c r="C38" s="43" t="s">
        <v>1322</v>
      </c>
      <c r="D38" s="43" t="s">
        <v>1317</v>
      </c>
      <c r="E38" s="130">
        <v>500</v>
      </c>
      <c r="F38" s="43" t="s">
        <v>60</v>
      </c>
      <c r="G38" s="43" t="s">
        <v>147</v>
      </c>
      <c r="H38" s="174">
        <v>1</v>
      </c>
      <c r="I38" s="43">
        <v>954</v>
      </c>
      <c r="J38" s="43" t="s">
        <v>1388</v>
      </c>
      <c r="K38" s="43" t="s">
        <v>1320</v>
      </c>
      <c r="L38" s="176"/>
    </row>
    <row r="39" spans="1:12" x14ac:dyDescent="0.35">
      <c r="A39" s="43">
        <v>32</v>
      </c>
      <c r="B39" s="46" t="s">
        <v>1389</v>
      </c>
      <c r="C39" s="43" t="s">
        <v>1341</v>
      </c>
      <c r="D39" s="43" t="s">
        <v>1317</v>
      </c>
      <c r="E39" s="130">
        <v>761</v>
      </c>
      <c r="F39" s="43" t="s">
        <v>568</v>
      </c>
      <c r="G39" s="43" t="s">
        <v>147</v>
      </c>
      <c r="H39" s="174">
        <v>11</v>
      </c>
      <c r="I39" s="43">
        <v>1034</v>
      </c>
      <c r="J39" s="43" t="s">
        <v>1390</v>
      </c>
      <c r="K39" s="43" t="s">
        <v>1320</v>
      </c>
      <c r="L39" s="176"/>
    </row>
    <row r="40" spans="1:12" x14ac:dyDescent="0.35">
      <c r="A40" s="43">
        <v>33</v>
      </c>
      <c r="B40" s="46" t="s">
        <v>1389</v>
      </c>
      <c r="C40" s="43" t="s">
        <v>1322</v>
      </c>
      <c r="D40" s="43" t="s">
        <v>1317</v>
      </c>
      <c r="E40" s="130">
        <v>400</v>
      </c>
      <c r="F40" s="43" t="s">
        <v>568</v>
      </c>
      <c r="G40" s="43" t="s">
        <v>147</v>
      </c>
      <c r="H40" s="174">
        <v>6</v>
      </c>
      <c r="I40" s="43">
        <v>194</v>
      </c>
      <c r="J40" s="43" t="s">
        <v>1391</v>
      </c>
      <c r="K40" s="43" t="s">
        <v>1320</v>
      </c>
      <c r="L40" s="176"/>
    </row>
    <row r="41" spans="1:12" x14ac:dyDescent="0.35">
      <c r="A41" s="43">
        <v>34</v>
      </c>
      <c r="B41" s="46" t="s">
        <v>1392</v>
      </c>
      <c r="C41" s="43" t="s">
        <v>1322</v>
      </c>
      <c r="D41" s="43" t="s">
        <v>1317</v>
      </c>
      <c r="E41" s="130">
        <v>273.8</v>
      </c>
      <c r="F41" s="43" t="s">
        <v>568</v>
      </c>
      <c r="G41" s="43" t="s">
        <v>147</v>
      </c>
      <c r="H41" s="174">
        <v>21</v>
      </c>
      <c r="I41" s="43">
        <v>258</v>
      </c>
      <c r="J41" s="43" t="s">
        <v>1393</v>
      </c>
      <c r="K41" s="43" t="s">
        <v>1320</v>
      </c>
      <c r="L41" s="176"/>
    </row>
    <row r="42" spans="1:12" x14ac:dyDescent="0.35">
      <c r="A42" s="43">
        <v>35</v>
      </c>
      <c r="B42" s="46" t="s">
        <v>1394</v>
      </c>
      <c r="C42" s="43" t="s">
        <v>1341</v>
      </c>
      <c r="D42" s="43" t="s">
        <v>1317</v>
      </c>
      <c r="E42" s="130">
        <v>100</v>
      </c>
      <c r="F42" s="43" t="s">
        <v>568</v>
      </c>
      <c r="G42" s="43" t="s">
        <v>147</v>
      </c>
      <c r="H42" s="174">
        <v>12</v>
      </c>
      <c r="I42" s="43">
        <v>1556</v>
      </c>
      <c r="J42" s="43" t="s">
        <v>1395</v>
      </c>
      <c r="K42" s="43" t="s">
        <v>1320</v>
      </c>
      <c r="L42" s="176"/>
    </row>
    <row r="43" spans="1:12" x14ac:dyDescent="0.35">
      <c r="A43" s="43">
        <v>36</v>
      </c>
      <c r="B43" s="46" t="s">
        <v>1396</v>
      </c>
      <c r="C43" s="43" t="s">
        <v>1322</v>
      </c>
      <c r="D43" s="43" t="s">
        <v>1317</v>
      </c>
      <c r="E43" s="130">
        <v>30.5</v>
      </c>
      <c r="F43" s="43" t="s">
        <v>568</v>
      </c>
      <c r="G43" s="43" t="s">
        <v>147</v>
      </c>
      <c r="H43" s="174">
        <v>10</v>
      </c>
      <c r="I43" s="43">
        <v>1030</v>
      </c>
      <c r="J43" s="43" t="s">
        <v>1397</v>
      </c>
      <c r="K43" s="43" t="s">
        <v>1320</v>
      </c>
      <c r="L43" s="176"/>
    </row>
    <row r="44" spans="1:12" x14ac:dyDescent="0.35">
      <c r="A44" s="43">
        <v>37</v>
      </c>
      <c r="B44" s="46" t="s">
        <v>1398</v>
      </c>
      <c r="C44" s="43" t="s">
        <v>1322</v>
      </c>
      <c r="D44" s="43" t="s">
        <v>1317</v>
      </c>
      <c r="E44" s="130">
        <v>422.4</v>
      </c>
      <c r="F44" s="43" t="s">
        <v>568</v>
      </c>
      <c r="G44" s="43" t="s">
        <v>147</v>
      </c>
      <c r="H44" s="174">
        <v>11</v>
      </c>
      <c r="I44" s="43">
        <v>954</v>
      </c>
      <c r="J44" s="43" t="s">
        <v>1399</v>
      </c>
      <c r="K44" s="43" t="s">
        <v>1320</v>
      </c>
      <c r="L44" s="176"/>
    </row>
    <row r="45" spans="1:12" x14ac:dyDescent="0.35">
      <c r="A45" s="43">
        <v>38</v>
      </c>
      <c r="B45" s="46" t="s">
        <v>1400</v>
      </c>
      <c r="C45" s="43" t="s">
        <v>1322</v>
      </c>
      <c r="D45" s="43" t="s">
        <v>1317</v>
      </c>
      <c r="E45" s="130">
        <v>233.6</v>
      </c>
      <c r="F45" s="43" t="s">
        <v>568</v>
      </c>
      <c r="G45" s="43" t="s">
        <v>147</v>
      </c>
      <c r="H45" s="174">
        <v>21</v>
      </c>
      <c r="I45" s="43">
        <v>627</v>
      </c>
      <c r="J45" s="43" t="s">
        <v>1401</v>
      </c>
      <c r="K45" s="43" t="s">
        <v>1320</v>
      </c>
      <c r="L45" s="176"/>
    </row>
    <row r="46" spans="1:12" x14ac:dyDescent="0.35">
      <c r="A46" s="43">
        <v>39</v>
      </c>
      <c r="B46" s="46" t="s">
        <v>1402</v>
      </c>
      <c r="C46" s="43" t="s">
        <v>1341</v>
      </c>
      <c r="D46" s="43" t="s">
        <v>1317</v>
      </c>
      <c r="E46" s="130">
        <v>500</v>
      </c>
      <c r="F46" s="43" t="s">
        <v>568</v>
      </c>
      <c r="G46" s="43" t="s">
        <v>147</v>
      </c>
      <c r="H46" s="174">
        <v>11</v>
      </c>
      <c r="I46" s="43">
        <v>1114</v>
      </c>
      <c r="J46" s="43" t="s">
        <v>1403</v>
      </c>
      <c r="K46" s="43" t="s">
        <v>1320</v>
      </c>
      <c r="L46" s="176"/>
    </row>
    <row r="47" spans="1:12" x14ac:dyDescent="0.35">
      <c r="A47" s="43">
        <v>40</v>
      </c>
      <c r="B47" s="46" t="s">
        <v>1402</v>
      </c>
      <c r="C47" s="43" t="s">
        <v>1341</v>
      </c>
      <c r="D47" s="43" t="s">
        <v>1317</v>
      </c>
      <c r="E47" s="130">
        <v>300</v>
      </c>
      <c r="F47" s="43" t="s">
        <v>568</v>
      </c>
      <c r="G47" s="43" t="s">
        <v>147</v>
      </c>
      <c r="H47" s="174">
        <v>12</v>
      </c>
      <c r="I47" s="43">
        <v>1116</v>
      </c>
      <c r="J47" s="43" t="s">
        <v>1404</v>
      </c>
      <c r="K47" s="43"/>
      <c r="L47" s="176"/>
    </row>
    <row r="48" spans="1:12" x14ac:dyDescent="0.35">
      <c r="A48" s="43">
        <v>41</v>
      </c>
      <c r="B48" s="46" t="s">
        <v>1405</v>
      </c>
      <c r="C48" s="43" t="s">
        <v>1322</v>
      </c>
      <c r="D48" s="43" t="s">
        <v>1317</v>
      </c>
      <c r="E48" s="130">
        <v>154</v>
      </c>
      <c r="F48" s="43" t="s">
        <v>568</v>
      </c>
      <c r="G48" s="43" t="s">
        <v>147</v>
      </c>
      <c r="H48" s="174">
        <v>10</v>
      </c>
      <c r="I48" s="43">
        <v>980</v>
      </c>
      <c r="J48" s="43" t="s">
        <v>1406</v>
      </c>
      <c r="K48" s="43" t="s">
        <v>1320</v>
      </c>
      <c r="L48" s="176"/>
    </row>
    <row r="49" spans="1:13" x14ac:dyDescent="0.35">
      <c r="A49" s="43">
        <v>42</v>
      </c>
      <c r="B49" s="46" t="s">
        <v>1407</v>
      </c>
      <c r="C49" s="43" t="s">
        <v>1322</v>
      </c>
      <c r="D49" s="43" t="s">
        <v>1317</v>
      </c>
      <c r="E49" s="130">
        <v>84.5</v>
      </c>
      <c r="F49" s="43" t="s">
        <v>568</v>
      </c>
      <c r="G49" s="43" t="s">
        <v>147</v>
      </c>
      <c r="H49" s="174">
        <v>8</v>
      </c>
      <c r="I49" s="43">
        <v>1231</v>
      </c>
      <c r="J49" s="43" t="s">
        <v>1408</v>
      </c>
      <c r="K49" s="43" t="s">
        <v>1320</v>
      </c>
      <c r="L49" s="176"/>
    </row>
    <row r="50" spans="1:13" x14ac:dyDescent="0.35">
      <c r="A50" s="43">
        <v>43</v>
      </c>
      <c r="B50" s="46" t="s">
        <v>1409</v>
      </c>
      <c r="C50" s="43" t="s">
        <v>1341</v>
      </c>
      <c r="D50" s="43" t="s">
        <v>1317</v>
      </c>
      <c r="E50" s="130">
        <v>207.9</v>
      </c>
      <c r="F50" s="43" t="s">
        <v>568</v>
      </c>
      <c r="G50" s="43" t="s">
        <v>147</v>
      </c>
      <c r="H50" s="174">
        <v>11</v>
      </c>
      <c r="I50" s="43">
        <v>1021</v>
      </c>
      <c r="J50" s="43" t="s">
        <v>1410</v>
      </c>
      <c r="K50" s="43" t="s">
        <v>1320</v>
      </c>
      <c r="L50" s="176"/>
    </row>
    <row r="51" spans="1:13" x14ac:dyDescent="0.35">
      <c r="A51" s="43">
        <v>44</v>
      </c>
      <c r="B51" s="46" t="s">
        <v>1411</v>
      </c>
      <c r="C51" s="43" t="s">
        <v>1317</v>
      </c>
      <c r="D51" s="43" t="s">
        <v>1317</v>
      </c>
      <c r="E51" s="130">
        <v>240</v>
      </c>
      <c r="F51" s="43" t="s">
        <v>60</v>
      </c>
      <c r="G51" s="43" t="s">
        <v>147</v>
      </c>
      <c r="H51" s="174">
        <v>1</v>
      </c>
      <c r="I51" s="43">
        <v>111</v>
      </c>
      <c r="J51" s="43" t="s">
        <v>1412</v>
      </c>
      <c r="K51" s="43" t="s">
        <v>1320</v>
      </c>
      <c r="L51" s="176"/>
    </row>
    <row r="52" spans="1:13" x14ac:dyDescent="0.35">
      <c r="A52" s="43">
        <v>45</v>
      </c>
      <c r="B52" s="46" t="s">
        <v>1413</v>
      </c>
      <c r="C52" s="43" t="s">
        <v>1354</v>
      </c>
      <c r="D52" s="43" t="s">
        <v>1317</v>
      </c>
      <c r="E52" s="130">
        <v>132.69999999999999</v>
      </c>
      <c r="F52" s="43" t="s">
        <v>568</v>
      </c>
      <c r="G52" s="43" t="s">
        <v>147</v>
      </c>
      <c r="H52" s="174">
        <v>2</v>
      </c>
      <c r="I52" s="43">
        <v>283</v>
      </c>
      <c r="J52" s="43" t="s">
        <v>1414</v>
      </c>
      <c r="K52" s="43" t="s">
        <v>1320</v>
      </c>
      <c r="L52" s="176"/>
    </row>
    <row r="53" spans="1:13" x14ac:dyDescent="0.35">
      <c r="A53" s="43">
        <v>46</v>
      </c>
      <c r="B53" s="46" t="s">
        <v>1415</v>
      </c>
      <c r="C53" s="43" t="s">
        <v>1331</v>
      </c>
      <c r="D53" s="43" t="s">
        <v>1317</v>
      </c>
      <c r="E53" s="130">
        <v>198</v>
      </c>
      <c r="F53" s="43" t="s">
        <v>568</v>
      </c>
      <c r="G53" s="43" t="s">
        <v>147</v>
      </c>
      <c r="H53" s="174">
        <v>26</v>
      </c>
      <c r="I53" s="43">
        <v>51</v>
      </c>
      <c r="J53" s="43" t="s">
        <v>1416</v>
      </c>
      <c r="K53" s="43" t="s">
        <v>1417</v>
      </c>
      <c r="L53" s="176"/>
    </row>
    <row r="54" spans="1:13" x14ac:dyDescent="0.35">
      <c r="A54" s="43">
        <v>47</v>
      </c>
      <c r="B54" s="46" t="s">
        <v>1418</v>
      </c>
      <c r="C54" s="43" t="s">
        <v>1322</v>
      </c>
      <c r="D54" s="43" t="s">
        <v>1317</v>
      </c>
      <c r="E54" s="130">
        <v>186.9</v>
      </c>
      <c r="F54" s="43" t="s">
        <v>568</v>
      </c>
      <c r="G54" s="43" t="s">
        <v>147</v>
      </c>
      <c r="H54" s="174">
        <v>10</v>
      </c>
      <c r="I54" s="43">
        <v>83</v>
      </c>
      <c r="J54" s="43" t="s">
        <v>1419</v>
      </c>
      <c r="K54" s="43" t="s">
        <v>1417</v>
      </c>
      <c r="L54" s="176"/>
    </row>
    <row r="55" spans="1:13" x14ac:dyDescent="0.35">
      <c r="A55" s="43">
        <v>48</v>
      </c>
      <c r="B55" s="46" t="s">
        <v>1420</v>
      </c>
      <c r="C55" s="43" t="s">
        <v>1341</v>
      </c>
      <c r="D55" s="43" t="s">
        <v>1317</v>
      </c>
      <c r="E55" s="130">
        <v>268.60000000000002</v>
      </c>
      <c r="F55" s="43" t="s">
        <v>568</v>
      </c>
      <c r="G55" s="43" t="s">
        <v>147</v>
      </c>
      <c r="H55" s="174">
        <v>12</v>
      </c>
      <c r="I55" s="43">
        <v>1514</v>
      </c>
      <c r="J55" s="43" t="s">
        <v>1421</v>
      </c>
      <c r="K55" s="43" t="s">
        <v>1417</v>
      </c>
      <c r="L55" s="176"/>
    </row>
    <row r="56" spans="1:13" x14ac:dyDescent="0.35">
      <c r="A56" s="43">
        <v>49</v>
      </c>
      <c r="B56" s="46" t="s">
        <v>1422</v>
      </c>
      <c r="C56" s="43" t="s">
        <v>1322</v>
      </c>
      <c r="D56" s="43" t="s">
        <v>1317</v>
      </c>
      <c r="E56" s="130">
        <v>372</v>
      </c>
      <c r="F56" s="43" t="s">
        <v>568</v>
      </c>
      <c r="G56" s="43" t="s">
        <v>147</v>
      </c>
      <c r="H56" s="174">
        <v>7</v>
      </c>
      <c r="I56" s="43">
        <v>620</v>
      </c>
      <c r="J56" s="43" t="s">
        <v>1423</v>
      </c>
      <c r="K56" s="43" t="s">
        <v>1417</v>
      </c>
      <c r="L56" s="176"/>
    </row>
    <row r="57" spans="1:13" x14ac:dyDescent="0.35">
      <c r="A57" s="43">
        <v>50</v>
      </c>
      <c r="B57" s="46" t="s">
        <v>1424</v>
      </c>
      <c r="C57" s="43" t="s">
        <v>1317</v>
      </c>
      <c r="D57" s="43" t="s">
        <v>1317</v>
      </c>
      <c r="E57" s="130">
        <v>104</v>
      </c>
      <c r="F57" s="43" t="s">
        <v>568</v>
      </c>
      <c r="G57" s="43" t="s">
        <v>147</v>
      </c>
      <c r="H57" s="174">
        <v>14</v>
      </c>
      <c r="I57" s="43">
        <v>40</v>
      </c>
      <c r="J57" s="43" t="s">
        <v>1425</v>
      </c>
      <c r="K57" s="43" t="s">
        <v>1417</v>
      </c>
      <c r="L57" s="176"/>
    </row>
    <row r="58" spans="1:13" x14ac:dyDescent="0.35">
      <c r="A58" s="43">
        <v>51</v>
      </c>
      <c r="B58" s="46" t="s">
        <v>1426</v>
      </c>
      <c r="C58" s="43" t="s">
        <v>1317</v>
      </c>
      <c r="D58" s="43" t="s">
        <v>1317</v>
      </c>
      <c r="E58" s="130">
        <v>50</v>
      </c>
      <c r="F58" s="43" t="s">
        <v>568</v>
      </c>
      <c r="G58" s="43" t="s">
        <v>147</v>
      </c>
      <c r="H58" s="214">
        <v>19</v>
      </c>
      <c r="I58" s="174">
        <v>368</v>
      </c>
      <c r="J58" s="43" t="s">
        <v>1427</v>
      </c>
      <c r="K58" s="43" t="s">
        <v>1417</v>
      </c>
      <c r="L58" s="176"/>
      <c r="M58" s="174"/>
    </row>
    <row r="59" spans="1:13" x14ac:dyDescent="0.35">
      <c r="A59" s="43">
        <v>52</v>
      </c>
      <c r="B59" s="46" t="s">
        <v>1426</v>
      </c>
      <c r="C59" s="43" t="s">
        <v>1317</v>
      </c>
      <c r="D59" s="43" t="s">
        <v>1317</v>
      </c>
      <c r="E59" s="130">
        <v>50</v>
      </c>
      <c r="F59" s="43" t="s">
        <v>568</v>
      </c>
      <c r="G59" s="43" t="s">
        <v>147</v>
      </c>
      <c r="H59" s="214">
        <v>43</v>
      </c>
      <c r="I59" s="174">
        <v>87</v>
      </c>
      <c r="J59" s="43" t="s">
        <v>1427</v>
      </c>
      <c r="K59" s="43" t="s">
        <v>1417</v>
      </c>
      <c r="L59" s="176"/>
      <c r="M59" s="174"/>
    </row>
    <row r="60" spans="1:13" x14ac:dyDescent="0.35">
      <c r="A60" s="43">
        <v>53</v>
      </c>
      <c r="B60" s="46" t="s">
        <v>1428</v>
      </c>
      <c r="C60" s="43" t="s">
        <v>1341</v>
      </c>
      <c r="D60" s="43" t="s">
        <v>1317</v>
      </c>
      <c r="E60" s="130">
        <v>338.8</v>
      </c>
      <c r="F60" s="43" t="s">
        <v>568</v>
      </c>
      <c r="G60" s="43" t="s">
        <v>147</v>
      </c>
      <c r="H60" s="174">
        <v>11</v>
      </c>
      <c r="I60" s="43">
        <v>807</v>
      </c>
      <c r="J60" s="43" t="s">
        <v>1429</v>
      </c>
      <c r="K60" s="43" t="s">
        <v>1417</v>
      </c>
      <c r="L60" s="176"/>
    </row>
    <row r="61" spans="1:13" x14ac:dyDescent="0.35">
      <c r="A61" s="43">
        <v>54</v>
      </c>
      <c r="B61" s="46" t="s">
        <v>1363</v>
      </c>
      <c r="C61" s="43" t="s">
        <v>1322</v>
      </c>
      <c r="D61" s="43" t="s">
        <v>1317</v>
      </c>
      <c r="E61" s="130">
        <v>100</v>
      </c>
      <c r="F61" s="43" t="s">
        <v>568</v>
      </c>
      <c r="G61" s="43" t="s">
        <v>147</v>
      </c>
      <c r="H61" s="174">
        <v>8</v>
      </c>
      <c r="I61" s="43">
        <v>1228</v>
      </c>
      <c r="J61" s="43" t="s">
        <v>1427</v>
      </c>
      <c r="K61" s="43" t="s">
        <v>1417</v>
      </c>
      <c r="L61" s="176"/>
    </row>
    <row r="62" spans="1:13" x14ac:dyDescent="0.35">
      <c r="A62" s="43">
        <v>55</v>
      </c>
      <c r="B62" s="46" t="s">
        <v>2841</v>
      </c>
      <c r="C62" s="43" t="s">
        <v>2842</v>
      </c>
      <c r="D62" s="43" t="s">
        <v>1317</v>
      </c>
      <c r="E62" s="130">
        <v>108.3</v>
      </c>
      <c r="F62" s="43" t="s">
        <v>568</v>
      </c>
      <c r="G62" s="43" t="s">
        <v>147</v>
      </c>
      <c r="H62" s="174">
        <v>3</v>
      </c>
      <c r="I62" s="43">
        <v>689</v>
      </c>
      <c r="J62" s="43" t="s">
        <v>2843</v>
      </c>
      <c r="K62" s="43" t="s">
        <v>1320</v>
      </c>
      <c r="L62" s="176"/>
    </row>
    <row r="63" spans="1:13" x14ac:dyDescent="0.35">
      <c r="A63" s="43">
        <v>56</v>
      </c>
      <c r="B63" s="46" t="s">
        <v>1430</v>
      </c>
      <c r="C63" s="43" t="s">
        <v>1322</v>
      </c>
      <c r="D63" s="43" t="s">
        <v>1317</v>
      </c>
      <c r="E63" s="130">
        <v>180.7</v>
      </c>
      <c r="F63" s="43" t="s">
        <v>568</v>
      </c>
      <c r="G63" s="43" t="s">
        <v>147</v>
      </c>
      <c r="H63" s="174" t="s">
        <v>1431</v>
      </c>
      <c r="I63" s="43">
        <v>-994</v>
      </c>
      <c r="J63" s="43" t="s">
        <v>1432</v>
      </c>
      <c r="K63" s="43" t="s">
        <v>1417</v>
      </c>
      <c r="L63" s="176"/>
    </row>
    <row r="64" spans="1:13" x14ac:dyDescent="0.35">
      <c r="A64" s="43">
        <v>57</v>
      </c>
      <c r="B64" s="46" t="s">
        <v>1433</v>
      </c>
      <c r="C64" s="43" t="s">
        <v>1331</v>
      </c>
      <c r="D64" s="43" t="s">
        <v>1317</v>
      </c>
      <c r="E64" s="130">
        <v>151</v>
      </c>
      <c r="F64" s="43" t="s">
        <v>568</v>
      </c>
      <c r="G64" s="43" t="s">
        <v>147</v>
      </c>
      <c r="H64" s="174">
        <v>4</v>
      </c>
      <c r="I64" s="43">
        <v>70</v>
      </c>
      <c r="J64" s="43" t="s">
        <v>1434</v>
      </c>
      <c r="K64" s="43" t="s">
        <v>1417</v>
      </c>
      <c r="L64" s="176"/>
    </row>
    <row r="65" spans="1:12" x14ac:dyDescent="0.35">
      <c r="A65" s="43">
        <v>58</v>
      </c>
      <c r="B65" s="46" t="s">
        <v>1433</v>
      </c>
      <c r="C65" s="43" t="s">
        <v>1331</v>
      </c>
      <c r="D65" s="43" t="s">
        <v>1317</v>
      </c>
      <c r="E65" s="130">
        <v>776.8</v>
      </c>
      <c r="F65" s="43" t="s">
        <v>568</v>
      </c>
      <c r="G65" s="43" t="s">
        <v>147</v>
      </c>
      <c r="H65" s="174">
        <v>35</v>
      </c>
      <c r="I65" s="43">
        <v>16</v>
      </c>
      <c r="J65" s="43" t="s">
        <v>1435</v>
      </c>
      <c r="K65" s="43" t="s">
        <v>1417</v>
      </c>
      <c r="L65" s="176"/>
    </row>
    <row r="66" spans="1:12" x14ac:dyDescent="0.35">
      <c r="A66" s="43">
        <v>59</v>
      </c>
      <c r="B66" s="46" t="s">
        <v>1436</v>
      </c>
      <c r="C66" s="43" t="s">
        <v>1322</v>
      </c>
      <c r="D66" s="43" t="s">
        <v>1317</v>
      </c>
      <c r="E66" s="130">
        <v>270.89999999999998</v>
      </c>
      <c r="F66" s="43" t="s">
        <v>568</v>
      </c>
      <c r="G66" s="43" t="s">
        <v>147</v>
      </c>
      <c r="H66" s="174">
        <v>8</v>
      </c>
      <c r="I66" s="43">
        <v>682</v>
      </c>
      <c r="J66" s="43" t="s">
        <v>1437</v>
      </c>
      <c r="K66" s="43" t="s">
        <v>1417</v>
      </c>
      <c r="L66" s="176"/>
    </row>
    <row r="67" spans="1:12" x14ac:dyDescent="0.35">
      <c r="A67" s="43">
        <v>60</v>
      </c>
      <c r="B67" s="46" t="s">
        <v>1438</v>
      </c>
      <c r="C67" s="43" t="s">
        <v>1317</v>
      </c>
      <c r="D67" s="43" t="s">
        <v>1317</v>
      </c>
      <c r="E67" s="130">
        <v>220</v>
      </c>
      <c r="F67" s="43" t="s">
        <v>568</v>
      </c>
      <c r="G67" s="43" t="s">
        <v>147</v>
      </c>
      <c r="H67" s="174">
        <v>4</v>
      </c>
      <c r="I67" s="43" t="s">
        <v>1439</v>
      </c>
      <c r="J67" s="43" t="s">
        <v>1440</v>
      </c>
      <c r="K67" s="43" t="s">
        <v>1417</v>
      </c>
      <c r="L67" s="176"/>
    </row>
    <row r="68" spans="1:12" x14ac:dyDescent="0.35">
      <c r="A68" s="43">
        <v>61</v>
      </c>
      <c r="B68" s="46" t="s">
        <v>1441</v>
      </c>
      <c r="C68" s="43" t="s">
        <v>1354</v>
      </c>
      <c r="D68" s="43" t="s">
        <v>1317</v>
      </c>
      <c r="E68" s="130">
        <v>209</v>
      </c>
      <c r="F68" s="43" t="s">
        <v>568</v>
      </c>
      <c r="G68" s="43" t="s">
        <v>147</v>
      </c>
      <c r="H68" s="174">
        <v>3</v>
      </c>
      <c r="I68" s="43">
        <v>681</v>
      </c>
      <c r="J68" s="43" t="s">
        <v>1442</v>
      </c>
      <c r="K68" s="43" t="s">
        <v>1417</v>
      </c>
      <c r="L68" s="176"/>
    </row>
    <row r="69" spans="1:12" x14ac:dyDescent="0.35">
      <c r="A69" s="43">
        <v>62</v>
      </c>
      <c r="B69" s="46" t="s">
        <v>1443</v>
      </c>
      <c r="C69" s="43" t="s">
        <v>1331</v>
      </c>
      <c r="D69" s="43" t="s">
        <v>1317</v>
      </c>
      <c r="E69" s="130">
        <v>239</v>
      </c>
      <c r="F69" s="43" t="s">
        <v>568</v>
      </c>
      <c r="G69" s="43" t="s">
        <v>147</v>
      </c>
      <c r="H69" s="174">
        <v>26</v>
      </c>
      <c r="I69" s="43">
        <v>85</v>
      </c>
      <c r="J69" s="43" t="s">
        <v>1444</v>
      </c>
      <c r="K69" s="43" t="s">
        <v>1417</v>
      </c>
      <c r="L69" s="176"/>
    </row>
    <row r="70" spans="1:12" x14ac:dyDescent="0.35">
      <c r="A70" s="43">
        <v>63</v>
      </c>
      <c r="B70" s="46" t="s">
        <v>1445</v>
      </c>
      <c r="C70" s="43" t="s">
        <v>1331</v>
      </c>
      <c r="D70" s="43" t="s">
        <v>1317</v>
      </c>
      <c r="E70" s="130">
        <v>449.2</v>
      </c>
      <c r="F70" s="43" t="s">
        <v>568</v>
      </c>
      <c r="G70" s="43" t="s">
        <v>147</v>
      </c>
      <c r="H70" s="174">
        <v>28</v>
      </c>
      <c r="I70" s="43">
        <v>87</v>
      </c>
      <c r="J70" s="43" t="s">
        <v>1446</v>
      </c>
      <c r="K70" s="43" t="s">
        <v>1417</v>
      </c>
      <c r="L70" s="176"/>
    </row>
    <row r="71" spans="1:12" x14ac:dyDescent="0.35">
      <c r="A71" s="43">
        <v>64</v>
      </c>
      <c r="B71" s="46" t="s">
        <v>1447</v>
      </c>
      <c r="C71" s="43" t="s">
        <v>1354</v>
      </c>
      <c r="D71" s="43" t="s">
        <v>1317</v>
      </c>
      <c r="E71" s="130">
        <v>189.2</v>
      </c>
      <c r="F71" s="43" t="s">
        <v>568</v>
      </c>
      <c r="G71" s="43" t="s">
        <v>147</v>
      </c>
      <c r="H71" s="174">
        <v>3</v>
      </c>
      <c r="I71" s="43" t="s">
        <v>2814</v>
      </c>
      <c r="J71" s="43" t="s">
        <v>1448</v>
      </c>
      <c r="K71" s="43" t="s">
        <v>1417</v>
      </c>
      <c r="L71" s="176"/>
    </row>
    <row r="72" spans="1:12" x14ac:dyDescent="0.35">
      <c r="A72" s="43">
        <v>65</v>
      </c>
      <c r="B72" s="46" t="s">
        <v>1449</v>
      </c>
      <c r="C72" s="43" t="s">
        <v>1341</v>
      </c>
      <c r="D72" s="43" t="s">
        <v>1317</v>
      </c>
      <c r="E72" s="130">
        <v>250</v>
      </c>
      <c r="F72" s="43" t="s">
        <v>568</v>
      </c>
      <c r="G72" s="43" t="s">
        <v>147</v>
      </c>
      <c r="H72" s="174">
        <v>12</v>
      </c>
      <c r="I72" s="43">
        <v>1400</v>
      </c>
      <c r="J72" s="43" t="s">
        <v>1450</v>
      </c>
      <c r="K72" s="43" t="s">
        <v>1417</v>
      </c>
      <c r="L72" s="176"/>
    </row>
    <row r="73" spans="1:12" x14ac:dyDescent="0.35">
      <c r="A73" s="43">
        <v>66</v>
      </c>
      <c r="B73" s="46" t="s">
        <v>1451</v>
      </c>
      <c r="C73" s="43" t="s">
        <v>1322</v>
      </c>
      <c r="D73" s="43" t="s">
        <v>1317</v>
      </c>
      <c r="E73" s="130">
        <v>500</v>
      </c>
      <c r="F73" s="43" t="s">
        <v>568</v>
      </c>
      <c r="G73" s="43" t="s">
        <v>147</v>
      </c>
      <c r="H73" s="174">
        <v>7</v>
      </c>
      <c r="I73" s="43">
        <v>743</v>
      </c>
      <c r="J73" s="43" t="s">
        <v>1452</v>
      </c>
      <c r="K73" s="43" t="s">
        <v>1417</v>
      </c>
      <c r="L73" s="176"/>
    </row>
    <row r="74" spans="1:12" x14ac:dyDescent="0.35">
      <c r="A74" s="43">
        <v>67</v>
      </c>
      <c r="B74" s="46" t="s">
        <v>1453</v>
      </c>
      <c r="C74" s="43" t="s">
        <v>1322</v>
      </c>
      <c r="D74" s="43" t="s">
        <v>1317</v>
      </c>
      <c r="E74" s="130">
        <v>500</v>
      </c>
      <c r="F74" s="43" t="s">
        <v>568</v>
      </c>
      <c r="G74" s="43" t="s">
        <v>147</v>
      </c>
      <c r="H74" s="174">
        <v>10</v>
      </c>
      <c r="I74" s="43">
        <v>84</v>
      </c>
      <c r="J74" s="43" t="s">
        <v>1454</v>
      </c>
      <c r="K74" s="43" t="s">
        <v>1417</v>
      </c>
      <c r="L74" s="176"/>
    </row>
    <row r="75" spans="1:12" x14ac:dyDescent="0.35">
      <c r="A75" s="43">
        <v>68</v>
      </c>
      <c r="B75" s="46" t="s">
        <v>1455</v>
      </c>
      <c r="C75" s="43" t="s">
        <v>1322</v>
      </c>
      <c r="D75" s="43" t="s">
        <v>1317</v>
      </c>
      <c r="E75" s="130">
        <v>200</v>
      </c>
      <c r="F75" s="43" t="s">
        <v>568</v>
      </c>
      <c r="G75" s="43" t="s">
        <v>147</v>
      </c>
      <c r="H75" s="174">
        <v>11</v>
      </c>
      <c r="I75" s="43">
        <v>197</v>
      </c>
      <c r="J75" s="43" t="s">
        <v>1456</v>
      </c>
      <c r="K75" s="43" t="s">
        <v>1417</v>
      </c>
      <c r="L75" s="176"/>
    </row>
    <row r="76" spans="1:12" x14ac:dyDescent="0.35">
      <c r="A76" s="43">
        <v>69</v>
      </c>
      <c r="B76" s="46" t="s">
        <v>1457</v>
      </c>
      <c r="C76" s="43" t="s">
        <v>1322</v>
      </c>
      <c r="D76" s="43" t="s">
        <v>1317</v>
      </c>
      <c r="E76" s="130">
        <v>300</v>
      </c>
      <c r="F76" s="43" t="s">
        <v>568</v>
      </c>
      <c r="G76" s="43" t="s">
        <v>147</v>
      </c>
      <c r="H76" s="174">
        <v>7</v>
      </c>
      <c r="I76" s="43">
        <v>97</v>
      </c>
      <c r="J76" s="43" t="s">
        <v>1458</v>
      </c>
      <c r="K76" s="43" t="s">
        <v>1417</v>
      </c>
      <c r="L76" s="176"/>
    </row>
    <row r="77" spans="1:12" x14ac:dyDescent="0.35">
      <c r="A77" s="43">
        <v>70</v>
      </c>
      <c r="B77" s="46" t="s">
        <v>1459</v>
      </c>
      <c r="C77" s="43" t="s">
        <v>1341</v>
      </c>
      <c r="D77" s="43" t="s">
        <v>1317</v>
      </c>
      <c r="E77" s="130">
        <v>500</v>
      </c>
      <c r="F77" s="43" t="s">
        <v>568</v>
      </c>
      <c r="G77" s="43" t="s">
        <v>147</v>
      </c>
      <c r="H77" s="174">
        <v>12</v>
      </c>
      <c r="I77" s="43">
        <v>1428</v>
      </c>
      <c r="J77" s="43" t="s">
        <v>1460</v>
      </c>
      <c r="K77" s="43" t="s">
        <v>1417</v>
      </c>
      <c r="L77" s="176"/>
    </row>
    <row r="78" spans="1:12" x14ac:dyDescent="0.35">
      <c r="A78" s="43">
        <v>71</v>
      </c>
      <c r="B78" s="46" t="s">
        <v>1461</v>
      </c>
      <c r="C78" s="43" t="s">
        <v>1341</v>
      </c>
      <c r="D78" s="43" t="s">
        <v>1317</v>
      </c>
      <c r="E78" s="130">
        <v>500</v>
      </c>
      <c r="F78" s="43" t="s">
        <v>568</v>
      </c>
      <c r="G78" s="43" t="s">
        <v>147</v>
      </c>
      <c r="H78" s="174">
        <v>12</v>
      </c>
      <c r="I78" s="43">
        <v>1429</v>
      </c>
      <c r="J78" s="43" t="s">
        <v>1462</v>
      </c>
      <c r="K78" s="43" t="s">
        <v>1417</v>
      </c>
      <c r="L78" s="176"/>
    </row>
    <row r="79" spans="1:12" x14ac:dyDescent="0.35">
      <c r="A79" s="43">
        <v>72</v>
      </c>
      <c r="B79" s="46" t="s">
        <v>1463</v>
      </c>
      <c r="C79" s="43" t="s">
        <v>1341</v>
      </c>
      <c r="D79" s="43" t="s">
        <v>1317</v>
      </c>
      <c r="E79" s="130">
        <v>56.8</v>
      </c>
      <c r="F79" s="43" t="s">
        <v>568</v>
      </c>
      <c r="G79" s="43" t="s">
        <v>147</v>
      </c>
      <c r="H79" s="174">
        <v>12</v>
      </c>
      <c r="I79" s="43">
        <v>1553</v>
      </c>
      <c r="J79" s="43" t="s">
        <v>1464</v>
      </c>
      <c r="K79" s="43" t="s">
        <v>1417</v>
      </c>
      <c r="L79" s="176"/>
    </row>
    <row r="80" spans="1:12" x14ac:dyDescent="0.35">
      <c r="A80" s="43">
        <v>73</v>
      </c>
      <c r="B80" s="46" t="s">
        <v>1465</v>
      </c>
      <c r="C80" s="43" t="s">
        <v>1322</v>
      </c>
      <c r="D80" s="43" t="s">
        <v>1317</v>
      </c>
      <c r="E80" s="130">
        <v>500</v>
      </c>
      <c r="F80" s="43" t="s">
        <v>48</v>
      </c>
      <c r="G80" s="43" t="s">
        <v>147</v>
      </c>
      <c r="H80" s="174">
        <v>9</v>
      </c>
      <c r="I80" s="43">
        <v>41</v>
      </c>
      <c r="J80" s="43" t="s">
        <v>1466</v>
      </c>
      <c r="K80" s="43" t="s">
        <v>1417</v>
      </c>
      <c r="L80" s="176"/>
    </row>
    <row r="81" spans="1:12" x14ac:dyDescent="0.35">
      <c r="A81" s="43">
        <v>74</v>
      </c>
      <c r="B81" s="46" t="s">
        <v>1467</v>
      </c>
      <c r="C81" s="43" t="s">
        <v>1331</v>
      </c>
      <c r="D81" s="43" t="s">
        <v>1317</v>
      </c>
      <c r="E81" s="130">
        <v>785.2</v>
      </c>
      <c r="F81" s="43" t="s">
        <v>568</v>
      </c>
      <c r="G81" s="43" t="s">
        <v>147</v>
      </c>
      <c r="H81" s="174">
        <v>9</v>
      </c>
      <c r="I81" s="43">
        <v>30</v>
      </c>
      <c r="J81" s="43" t="s">
        <v>1468</v>
      </c>
      <c r="K81" s="43" t="s">
        <v>1417</v>
      </c>
      <c r="L81" s="176"/>
    </row>
    <row r="82" spans="1:12" x14ac:dyDescent="0.35">
      <c r="A82" s="43">
        <v>75</v>
      </c>
      <c r="B82" s="46" t="s">
        <v>1469</v>
      </c>
      <c r="C82" s="43" t="s">
        <v>1322</v>
      </c>
      <c r="D82" s="43" t="s">
        <v>1317</v>
      </c>
      <c r="E82" s="130">
        <v>150</v>
      </c>
      <c r="F82" s="43" t="s">
        <v>568</v>
      </c>
      <c r="G82" s="43" t="s">
        <v>147</v>
      </c>
      <c r="H82" s="174">
        <v>8</v>
      </c>
      <c r="I82" s="43">
        <v>127</v>
      </c>
      <c r="J82" s="43" t="s">
        <v>1470</v>
      </c>
      <c r="K82" s="43" t="s">
        <v>1417</v>
      </c>
      <c r="L82" s="176"/>
    </row>
    <row r="83" spans="1:12" x14ac:dyDescent="0.35">
      <c r="A83" s="43">
        <v>76</v>
      </c>
      <c r="B83" s="46" t="s">
        <v>1469</v>
      </c>
      <c r="C83" s="43" t="s">
        <v>1322</v>
      </c>
      <c r="D83" s="43" t="s">
        <v>1317</v>
      </c>
      <c r="E83" s="130">
        <v>861</v>
      </c>
      <c r="F83" s="43" t="s">
        <v>568</v>
      </c>
      <c r="G83" s="43" t="s">
        <v>147</v>
      </c>
      <c r="H83" s="174">
        <v>9</v>
      </c>
      <c r="I83" s="43">
        <v>68</v>
      </c>
      <c r="J83" s="43" t="s">
        <v>1471</v>
      </c>
      <c r="K83" s="43" t="s">
        <v>1417</v>
      </c>
      <c r="L83" s="176"/>
    </row>
    <row r="84" spans="1:12" x14ac:dyDescent="0.35">
      <c r="A84" s="43">
        <v>77</v>
      </c>
      <c r="B84" s="46" t="s">
        <v>1469</v>
      </c>
      <c r="C84" s="43" t="s">
        <v>1322</v>
      </c>
      <c r="D84" s="43" t="s">
        <v>1317</v>
      </c>
      <c r="E84" s="130">
        <v>500</v>
      </c>
      <c r="F84" s="43" t="s">
        <v>568</v>
      </c>
      <c r="G84" s="43" t="s">
        <v>147</v>
      </c>
      <c r="H84" s="174">
        <v>8</v>
      </c>
      <c r="I84" s="43">
        <v>130</v>
      </c>
      <c r="J84" s="43" t="s">
        <v>1472</v>
      </c>
      <c r="K84" s="43" t="s">
        <v>1417</v>
      </c>
      <c r="L84" s="176"/>
    </row>
    <row r="85" spans="1:12" x14ac:dyDescent="0.35">
      <c r="A85" s="43">
        <v>78</v>
      </c>
      <c r="B85" s="46" t="s">
        <v>1473</v>
      </c>
      <c r="C85" s="43" t="s">
        <v>1322</v>
      </c>
      <c r="D85" s="43" t="s">
        <v>1317</v>
      </c>
      <c r="E85" s="130">
        <v>100</v>
      </c>
      <c r="F85" s="43" t="s">
        <v>568</v>
      </c>
      <c r="G85" s="43" t="s">
        <v>147</v>
      </c>
      <c r="H85" s="174">
        <v>7</v>
      </c>
      <c r="I85" s="43" t="s">
        <v>1474</v>
      </c>
      <c r="J85" s="43" t="s">
        <v>1475</v>
      </c>
      <c r="K85" s="43" t="s">
        <v>1476</v>
      </c>
      <c r="L85" s="176"/>
    </row>
    <row r="86" spans="1:12" x14ac:dyDescent="0.35">
      <c r="A86" s="43">
        <v>79</v>
      </c>
      <c r="B86" s="46" t="s">
        <v>1477</v>
      </c>
      <c r="C86" s="43" t="s">
        <v>1322</v>
      </c>
      <c r="D86" s="43" t="s">
        <v>1317</v>
      </c>
      <c r="E86" s="130">
        <v>200</v>
      </c>
      <c r="F86" s="43" t="s">
        <v>568</v>
      </c>
      <c r="G86" s="43" t="s">
        <v>147</v>
      </c>
      <c r="H86" s="174">
        <v>7</v>
      </c>
      <c r="I86" s="43">
        <v>168</v>
      </c>
      <c r="J86" s="43" t="s">
        <v>1478</v>
      </c>
      <c r="K86" s="43" t="s">
        <v>1476</v>
      </c>
      <c r="L86" s="176"/>
    </row>
    <row r="87" spans="1:12" x14ac:dyDescent="0.35">
      <c r="A87" s="43">
        <v>80</v>
      </c>
      <c r="B87" s="46" t="s">
        <v>1479</v>
      </c>
      <c r="C87" s="43" t="s">
        <v>1341</v>
      </c>
      <c r="D87" s="43" t="s">
        <v>1317</v>
      </c>
      <c r="E87" s="130">
        <v>502</v>
      </c>
      <c r="F87" s="43" t="s">
        <v>568</v>
      </c>
      <c r="G87" s="43" t="s">
        <v>147</v>
      </c>
      <c r="H87" s="174">
        <v>12</v>
      </c>
      <c r="I87" s="43">
        <v>1544</v>
      </c>
      <c r="J87" s="43" t="s">
        <v>1480</v>
      </c>
      <c r="K87" s="43" t="s">
        <v>1476</v>
      </c>
      <c r="L87" s="176"/>
    </row>
    <row r="88" spans="1:12" x14ac:dyDescent="0.35">
      <c r="A88" s="43">
        <v>81</v>
      </c>
      <c r="B88" s="46" t="s">
        <v>1479</v>
      </c>
      <c r="C88" s="43" t="s">
        <v>1341</v>
      </c>
      <c r="D88" s="43" t="s">
        <v>1317</v>
      </c>
      <c r="E88" s="130">
        <v>509</v>
      </c>
      <c r="F88" s="43" t="s">
        <v>568</v>
      </c>
      <c r="G88" s="43" t="s">
        <v>147</v>
      </c>
      <c r="H88" s="174">
        <v>12</v>
      </c>
      <c r="I88" s="43">
        <v>1542</v>
      </c>
      <c r="J88" s="43" t="s">
        <v>1481</v>
      </c>
      <c r="K88" s="43" t="s">
        <v>1476</v>
      </c>
      <c r="L88" s="176"/>
    </row>
    <row r="89" spans="1:12" x14ac:dyDescent="0.35">
      <c r="A89" s="43">
        <v>82</v>
      </c>
      <c r="B89" s="57" t="s">
        <v>1477</v>
      </c>
      <c r="C89" s="43" t="s">
        <v>1317</v>
      </c>
      <c r="D89" s="43" t="s">
        <v>1317</v>
      </c>
      <c r="E89" s="130">
        <v>200</v>
      </c>
      <c r="F89" s="43" t="s">
        <v>568</v>
      </c>
      <c r="G89" s="43" t="s">
        <v>147</v>
      </c>
      <c r="H89" s="174">
        <v>7</v>
      </c>
      <c r="I89" s="43">
        <v>168</v>
      </c>
      <c r="J89" s="43" t="s">
        <v>1478</v>
      </c>
      <c r="K89" s="43" t="s">
        <v>1476</v>
      </c>
      <c r="L89" s="176"/>
    </row>
    <row r="90" spans="1:12" x14ac:dyDescent="0.35">
      <c r="A90" s="43">
        <v>83</v>
      </c>
      <c r="B90" s="46" t="s">
        <v>1402</v>
      </c>
      <c r="C90" s="43" t="s">
        <v>1341</v>
      </c>
      <c r="D90" s="43" t="s">
        <v>1317</v>
      </c>
      <c r="E90" s="130">
        <v>300</v>
      </c>
      <c r="F90" s="43" t="s">
        <v>568</v>
      </c>
      <c r="G90" s="43" t="s">
        <v>147</v>
      </c>
      <c r="H90" s="174">
        <v>11</v>
      </c>
      <c r="I90" s="43">
        <v>1116</v>
      </c>
      <c r="J90" s="41" t="s">
        <v>1482</v>
      </c>
      <c r="K90" s="43" t="s">
        <v>1476</v>
      </c>
      <c r="L90" s="176"/>
    </row>
    <row r="91" spans="1:12" x14ac:dyDescent="0.35">
      <c r="A91" s="43">
        <v>84</v>
      </c>
      <c r="B91" s="46" t="s">
        <v>1479</v>
      </c>
      <c r="C91" s="43" t="s">
        <v>1341</v>
      </c>
      <c r="D91" s="43" t="s">
        <v>1317</v>
      </c>
      <c r="E91" s="130">
        <v>509</v>
      </c>
      <c r="F91" s="43" t="s">
        <v>568</v>
      </c>
      <c r="G91" s="43" t="s">
        <v>147</v>
      </c>
      <c r="H91" s="174">
        <v>12</v>
      </c>
      <c r="I91" s="43">
        <v>1542</v>
      </c>
      <c r="J91" s="41" t="s">
        <v>1483</v>
      </c>
      <c r="K91" s="43" t="s">
        <v>1476</v>
      </c>
      <c r="L91" s="176"/>
    </row>
    <row r="92" spans="1:12" x14ac:dyDescent="0.35">
      <c r="A92" s="43">
        <v>85</v>
      </c>
      <c r="B92" s="46" t="s">
        <v>1479</v>
      </c>
      <c r="C92" s="43" t="s">
        <v>1328</v>
      </c>
      <c r="D92" s="43" t="s">
        <v>1317</v>
      </c>
      <c r="E92" s="130">
        <v>502</v>
      </c>
      <c r="F92" s="43" t="s">
        <v>568</v>
      </c>
      <c r="G92" s="43" t="s">
        <v>147</v>
      </c>
      <c r="H92" s="174">
        <v>12</v>
      </c>
      <c r="I92" s="43">
        <v>1544</v>
      </c>
      <c r="J92" s="41" t="s">
        <v>1484</v>
      </c>
      <c r="K92" s="43" t="s">
        <v>1476</v>
      </c>
      <c r="L92" s="176"/>
    </row>
    <row r="93" spans="1:12" x14ac:dyDescent="0.35">
      <c r="A93" s="43">
        <v>86</v>
      </c>
      <c r="B93" s="46" t="s">
        <v>1383</v>
      </c>
      <c r="C93" s="43" t="s">
        <v>1322</v>
      </c>
      <c r="D93" s="43" t="s">
        <v>1317</v>
      </c>
      <c r="E93" s="130">
        <v>709.7</v>
      </c>
      <c r="F93" s="43" t="s">
        <v>60</v>
      </c>
      <c r="G93" s="43" t="s">
        <v>147</v>
      </c>
      <c r="H93" s="174">
        <v>1</v>
      </c>
      <c r="I93" s="43">
        <v>991</v>
      </c>
      <c r="J93" s="41"/>
      <c r="K93" s="43"/>
      <c r="L93" s="176"/>
    </row>
    <row r="94" spans="1:12" x14ac:dyDescent="0.35">
      <c r="A94" s="43">
        <v>87</v>
      </c>
      <c r="B94" s="46" t="s">
        <v>1383</v>
      </c>
      <c r="C94" s="43" t="s">
        <v>1322</v>
      </c>
      <c r="D94" s="43" t="s">
        <v>1317</v>
      </c>
      <c r="E94" s="130">
        <v>853</v>
      </c>
      <c r="F94" s="43" t="s">
        <v>60</v>
      </c>
      <c r="G94" s="43" t="s">
        <v>147</v>
      </c>
      <c r="H94" s="174">
        <v>1</v>
      </c>
      <c r="I94" s="43">
        <v>992</v>
      </c>
      <c r="J94" s="41"/>
      <c r="K94" s="43"/>
      <c r="L94" s="176"/>
    </row>
    <row r="95" spans="1:12" x14ac:dyDescent="0.35">
      <c r="A95" s="43">
        <v>88</v>
      </c>
      <c r="B95" s="46" t="s">
        <v>1485</v>
      </c>
      <c r="C95" s="43" t="s">
        <v>5</v>
      </c>
      <c r="D95" s="43" t="s">
        <v>1317</v>
      </c>
      <c r="E95" s="130">
        <v>100</v>
      </c>
      <c r="F95" s="43" t="s">
        <v>568</v>
      </c>
      <c r="G95" s="43" t="s">
        <v>147</v>
      </c>
      <c r="H95" s="174">
        <v>8</v>
      </c>
      <c r="I95" s="43">
        <v>851</v>
      </c>
      <c r="J95" s="41" t="s">
        <v>1486</v>
      </c>
      <c r="K95" s="43" t="s">
        <v>1320</v>
      </c>
      <c r="L95" s="176">
        <v>100</v>
      </c>
    </row>
    <row r="96" spans="1:12" x14ac:dyDescent="0.35">
      <c r="A96" s="43">
        <v>89</v>
      </c>
      <c r="B96" s="46" t="s">
        <v>1430</v>
      </c>
      <c r="C96" s="43" t="s">
        <v>5</v>
      </c>
      <c r="D96" s="43" t="s">
        <v>1317</v>
      </c>
      <c r="E96" s="130">
        <v>500</v>
      </c>
      <c r="F96" s="43" t="s">
        <v>568</v>
      </c>
      <c r="G96" s="43" t="s">
        <v>147</v>
      </c>
      <c r="H96" s="174">
        <v>10</v>
      </c>
      <c r="I96" s="43">
        <v>119</v>
      </c>
      <c r="J96" s="41" t="s">
        <v>1487</v>
      </c>
      <c r="K96" s="43" t="s">
        <v>1320</v>
      </c>
      <c r="L96" s="176">
        <v>500</v>
      </c>
    </row>
    <row r="97" spans="1:12" x14ac:dyDescent="0.35">
      <c r="A97" s="43">
        <v>90</v>
      </c>
      <c r="B97" s="46" t="s">
        <v>1488</v>
      </c>
      <c r="C97" s="43" t="s">
        <v>5</v>
      </c>
      <c r="D97" s="43" t="s">
        <v>1317</v>
      </c>
      <c r="E97" s="130">
        <v>197.6</v>
      </c>
      <c r="F97" s="43" t="s">
        <v>568</v>
      </c>
      <c r="G97" s="43" t="s">
        <v>147</v>
      </c>
      <c r="H97" s="174">
        <v>45</v>
      </c>
      <c r="I97" s="43">
        <v>57</v>
      </c>
      <c r="J97" s="41" t="s">
        <v>1489</v>
      </c>
      <c r="K97" s="43"/>
      <c r="L97" s="176"/>
    </row>
    <row r="98" spans="1:12" x14ac:dyDescent="0.35">
      <c r="A98" s="43">
        <v>91</v>
      </c>
      <c r="B98" s="46" t="s">
        <v>1490</v>
      </c>
      <c r="C98" s="43" t="s">
        <v>1331</v>
      </c>
      <c r="D98" s="43" t="s">
        <v>1317</v>
      </c>
      <c r="E98" s="130">
        <v>200</v>
      </c>
      <c r="F98" s="43" t="s">
        <v>568</v>
      </c>
      <c r="G98" s="43" t="s">
        <v>147</v>
      </c>
      <c r="H98" s="174">
        <v>35</v>
      </c>
      <c r="I98" s="43">
        <v>98</v>
      </c>
      <c r="J98" s="41" t="s">
        <v>1491</v>
      </c>
      <c r="K98" s="43"/>
      <c r="L98" s="176"/>
    </row>
    <row r="99" spans="1:12" x14ac:dyDescent="0.35">
      <c r="A99" s="43">
        <v>92</v>
      </c>
      <c r="B99" s="46" t="s">
        <v>2844</v>
      </c>
      <c r="C99" s="43" t="s">
        <v>1494</v>
      </c>
      <c r="D99" s="43" t="s">
        <v>1317</v>
      </c>
      <c r="E99" s="130">
        <v>354</v>
      </c>
      <c r="F99" s="43" t="s">
        <v>568</v>
      </c>
      <c r="G99" s="43" t="s">
        <v>147</v>
      </c>
      <c r="H99" s="174">
        <v>9</v>
      </c>
      <c r="I99" s="43">
        <v>12</v>
      </c>
      <c r="J99" s="41" t="s">
        <v>2845</v>
      </c>
      <c r="K99" s="43" t="s">
        <v>1320</v>
      </c>
      <c r="L99" s="176"/>
    </row>
    <row r="100" spans="1:12" x14ac:dyDescent="0.35">
      <c r="A100" s="43">
        <v>93</v>
      </c>
      <c r="B100" s="46" t="s">
        <v>1493</v>
      </c>
      <c r="C100" s="43" t="s">
        <v>1494</v>
      </c>
      <c r="D100" s="43" t="s">
        <v>1317</v>
      </c>
      <c r="E100" s="131">
        <v>135</v>
      </c>
      <c r="F100" s="43" t="s">
        <v>568</v>
      </c>
      <c r="G100" s="43" t="s">
        <v>147</v>
      </c>
      <c r="H100" s="174">
        <v>7</v>
      </c>
      <c r="I100" s="43">
        <v>1117</v>
      </c>
      <c r="J100" s="43" t="s">
        <v>1495</v>
      </c>
      <c r="K100" s="43" t="s">
        <v>1320</v>
      </c>
      <c r="L100" s="176"/>
    </row>
    <row r="101" spans="1:12" ht="36" x14ac:dyDescent="0.35">
      <c r="A101" s="43">
        <v>94</v>
      </c>
      <c r="B101" s="46" t="s">
        <v>1496</v>
      </c>
      <c r="C101" s="43" t="s">
        <v>1494</v>
      </c>
      <c r="D101" s="43" t="s">
        <v>1317</v>
      </c>
      <c r="E101" s="131">
        <v>50</v>
      </c>
      <c r="F101" s="43" t="s">
        <v>147</v>
      </c>
      <c r="G101" s="43" t="s">
        <v>147</v>
      </c>
      <c r="H101" s="174">
        <v>8</v>
      </c>
      <c r="I101" s="43">
        <v>1158</v>
      </c>
      <c r="J101" s="43"/>
      <c r="K101" s="43"/>
      <c r="L101" s="176"/>
    </row>
    <row r="102" spans="1:12" x14ac:dyDescent="0.35">
      <c r="A102" s="43">
        <v>95</v>
      </c>
      <c r="B102" s="57" t="s">
        <v>1449</v>
      </c>
      <c r="C102" s="41" t="s">
        <v>1341</v>
      </c>
      <c r="D102" s="43" t="s">
        <v>1317</v>
      </c>
      <c r="E102" s="130">
        <v>231.8</v>
      </c>
      <c r="F102" s="41" t="s">
        <v>568</v>
      </c>
      <c r="G102" s="41" t="s">
        <v>147</v>
      </c>
      <c r="H102" s="177">
        <v>12</v>
      </c>
      <c r="I102" s="41">
        <v>1515</v>
      </c>
      <c r="J102" s="41"/>
      <c r="K102" s="41"/>
    </row>
    <row r="103" spans="1:12" x14ac:dyDescent="0.35">
      <c r="A103" s="43">
        <v>96</v>
      </c>
      <c r="B103" s="57" t="s">
        <v>1383</v>
      </c>
      <c r="C103" s="41" t="s">
        <v>1322</v>
      </c>
      <c r="D103" s="43" t="s">
        <v>1317</v>
      </c>
      <c r="E103" s="130">
        <v>709.7</v>
      </c>
      <c r="F103" s="41" t="s">
        <v>60</v>
      </c>
      <c r="G103" s="41" t="s">
        <v>147</v>
      </c>
      <c r="H103" s="177">
        <v>1</v>
      </c>
      <c r="I103" s="41">
        <v>991</v>
      </c>
      <c r="J103" s="41"/>
      <c r="K103" s="41"/>
    </row>
    <row r="104" spans="1:12" x14ac:dyDescent="0.35">
      <c r="A104" s="43">
        <v>97</v>
      </c>
      <c r="B104" s="57" t="s">
        <v>1383</v>
      </c>
      <c r="C104" s="41" t="s">
        <v>1322</v>
      </c>
      <c r="D104" s="43" t="s">
        <v>1317</v>
      </c>
      <c r="E104" s="130">
        <v>853</v>
      </c>
      <c r="F104" s="41" t="s">
        <v>60</v>
      </c>
      <c r="G104" s="41" t="s">
        <v>147</v>
      </c>
      <c r="H104" s="177">
        <v>1</v>
      </c>
      <c r="I104" s="41">
        <v>992</v>
      </c>
      <c r="J104" s="41"/>
      <c r="K104" s="41"/>
    </row>
    <row r="105" spans="1:12" x14ac:dyDescent="0.35">
      <c r="A105" s="43">
        <v>98</v>
      </c>
      <c r="B105" s="57" t="s">
        <v>1492</v>
      </c>
      <c r="C105" s="41" t="s">
        <v>1322</v>
      </c>
      <c r="D105" s="43" t="s">
        <v>1317</v>
      </c>
      <c r="E105" s="130">
        <v>139</v>
      </c>
      <c r="F105" s="41" t="s">
        <v>568</v>
      </c>
      <c r="G105" s="41" t="s">
        <v>147</v>
      </c>
      <c r="H105" s="177">
        <v>11</v>
      </c>
      <c r="I105" s="41">
        <v>189</v>
      </c>
      <c r="J105" s="41"/>
      <c r="K105" s="41"/>
    </row>
    <row r="106" spans="1:12" x14ac:dyDescent="0.35">
      <c r="A106" s="43">
        <v>99</v>
      </c>
      <c r="B106" s="46" t="s">
        <v>1363</v>
      </c>
      <c r="C106" s="43" t="s">
        <v>1322</v>
      </c>
      <c r="D106" s="43" t="s">
        <v>1317</v>
      </c>
      <c r="E106" s="130">
        <v>100.1</v>
      </c>
      <c r="F106" s="43" t="s">
        <v>568</v>
      </c>
      <c r="G106" s="43" t="s">
        <v>147</v>
      </c>
      <c r="H106" s="174">
        <v>8</v>
      </c>
      <c r="I106" s="43">
        <v>1226</v>
      </c>
      <c r="J106" s="43" t="s">
        <v>1497</v>
      </c>
      <c r="K106" s="43"/>
      <c r="L106" s="176"/>
    </row>
    <row r="107" spans="1:12" s="180" customFormat="1" x14ac:dyDescent="0.3">
      <c r="A107" s="43">
        <v>100</v>
      </c>
      <c r="B107" s="178" t="s">
        <v>1330</v>
      </c>
      <c r="C107" s="179" t="s">
        <v>1494</v>
      </c>
      <c r="D107" s="43" t="s">
        <v>1317</v>
      </c>
      <c r="E107" s="141">
        <v>145.1</v>
      </c>
      <c r="F107" s="179" t="s">
        <v>568</v>
      </c>
      <c r="G107" s="179" t="s">
        <v>147</v>
      </c>
      <c r="H107" s="179">
        <v>7</v>
      </c>
      <c r="I107" s="179">
        <v>268</v>
      </c>
      <c r="J107" s="179" t="s">
        <v>2821</v>
      </c>
      <c r="K107" s="179" t="s">
        <v>1320</v>
      </c>
      <c r="L107" s="180" t="s">
        <v>2822</v>
      </c>
    </row>
    <row r="108" spans="1:12" s="180" customFormat="1" x14ac:dyDescent="0.3">
      <c r="A108" s="43">
        <v>101</v>
      </c>
      <c r="B108" s="178" t="s">
        <v>1330</v>
      </c>
      <c r="C108" s="179" t="s">
        <v>1494</v>
      </c>
      <c r="D108" s="43" t="s">
        <v>1317</v>
      </c>
      <c r="E108" s="141">
        <v>136.6</v>
      </c>
      <c r="F108" s="179" t="s">
        <v>568</v>
      </c>
      <c r="G108" s="179" t="s">
        <v>147</v>
      </c>
      <c r="H108" s="179">
        <v>7</v>
      </c>
      <c r="I108" s="179">
        <v>266</v>
      </c>
      <c r="J108" s="179" t="s">
        <v>2823</v>
      </c>
      <c r="K108" s="179" t="s">
        <v>1320</v>
      </c>
      <c r="L108" s="180" t="s">
        <v>2822</v>
      </c>
    </row>
    <row r="109" spans="1:12" s="180" customFormat="1" x14ac:dyDescent="0.3">
      <c r="A109" s="43">
        <v>102</v>
      </c>
      <c r="B109" s="178" t="s">
        <v>1330</v>
      </c>
      <c r="C109" s="179" t="s">
        <v>1494</v>
      </c>
      <c r="D109" s="43" t="s">
        <v>1317</v>
      </c>
      <c r="E109" s="141">
        <v>239.7</v>
      </c>
      <c r="F109" s="179" t="s">
        <v>568</v>
      </c>
      <c r="G109" s="179" t="s">
        <v>147</v>
      </c>
      <c r="H109" s="179">
        <v>7</v>
      </c>
      <c r="I109" s="179">
        <v>267</v>
      </c>
      <c r="J109" s="179" t="s">
        <v>2824</v>
      </c>
      <c r="K109" s="179" t="s">
        <v>1320</v>
      </c>
      <c r="L109" s="180" t="s">
        <v>2822</v>
      </c>
    </row>
    <row r="110" spans="1:12" s="180" customFormat="1" x14ac:dyDescent="0.3">
      <c r="A110" s="43">
        <v>103</v>
      </c>
      <c r="B110" s="178" t="s">
        <v>1330</v>
      </c>
      <c r="C110" s="179" t="s">
        <v>1494</v>
      </c>
      <c r="D110" s="43" t="s">
        <v>1317</v>
      </c>
      <c r="E110" s="141">
        <v>144.5</v>
      </c>
      <c r="F110" s="179" t="s">
        <v>568</v>
      </c>
      <c r="G110" s="179" t="s">
        <v>147</v>
      </c>
      <c r="H110" s="179">
        <v>7</v>
      </c>
      <c r="I110" s="179">
        <v>269</v>
      </c>
      <c r="J110" s="179" t="s">
        <v>2825</v>
      </c>
      <c r="K110" s="179" t="s">
        <v>1320</v>
      </c>
      <c r="L110" s="180" t="s">
        <v>2822</v>
      </c>
    </row>
    <row r="111" spans="1:12" s="180" customFormat="1" x14ac:dyDescent="0.3">
      <c r="A111" s="43">
        <v>104</v>
      </c>
      <c r="B111" s="178" t="s">
        <v>2832</v>
      </c>
      <c r="C111" s="43" t="s">
        <v>1322</v>
      </c>
      <c r="D111" s="43" t="s">
        <v>1317</v>
      </c>
      <c r="E111" s="141">
        <v>196</v>
      </c>
      <c r="F111" s="179" t="s">
        <v>568</v>
      </c>
      <c r="G111" s="179" t="s">
        <v>147</v>
      </c>
      <c r="H111" s="179">
        <v>8</v>
      </c>
      <c r="I111" s="179">
        <v>1197</v>
      </c>
      <c r="J111" s="179" t="s">
        <v>2833</v>
      </c>
      <c r="K111" s="179"/>
    </row>
    <row r="112" spans="1:12" s="180" customFormat="1" x14ac:dyDescent="0.3">
      <c r="A112" s="43">
        <v>105</v>
      </c>
      <c r="B112" s="178" t="s">
        <v>2831</v>
      </c>
      <c r="C112" s="43" t="s">
        <v>1322</v>
      </c>
      <c r="D112" s="43" t="s">
        <v>1317</v>
      </c>
      <c r="E112" s="141">
        <v>620</v>
      </c>
      <c r="F112" s="179" t="s">
        <v>568</v>
      </c>
      <c r="G112" s="179" t="s">
        <v>147</v>
      </c>
      <c r="H112" s="179">
        <v>11</v>
      </c>
      <c r="I112" s="179">
        <v>57</v>
      </c>
      <c r="J112" s="179"/>
      <c r="K112" s="179"/>
    </row>
    <row r="113" spans="1:12" x14ac:dyDescent="0.35">
      <c r="A113" s="43">
        <v>106</v>
      </c>
      <c r="B113" s="57" t="s">
        <v>2096</v>
      </c>
      <c r="C113" s="43" t="s">
        <v>2003</v>
      </c>
      <c r="D113" s="43" t="s">
        <v>1317</v>
      </c>
      <c r="E113" s="130">
        <v>118</v>
      </c>
      <c r="F113" s="41" t="s">
        <v>48</v>
      </c>
      <c r="G113" s="41" t="s">
        <v>144</v>
      </c>
      <c r="H113" s="177">
        <v>35</v>
      </c>
      <c r="I113" s="41">
        <v>102</v>
      </c>
      <c r="J113" s="41" t="s">
        <v>2097</v>
      </c>
      <c r="K113" s="181" t="s">
        <v>1417</v>
      </c>
      <c r="L113" s="182" t="s">
        <v>1320</v>
      </c>
    </row>
    <row r="114" spans="1:12" x14ac:dyDescent="0.35">
      <c r="A114" s="43">
        <v>107</v>
      </c>
      <c r="B114" s="46" t="s">
        <v>1411</v>
      </c>
      <c r="C114" s="43" t="s">
        <v>1498</v>
      </c>
      <c r="D114" s="43" t="s">
        <v>1317</v>
      </c>
      <c r="E114" s="130">
        <v>100</v>
      </c>
      <c r="F114" s="43" t="s">
        <v>568</v>
      </c>
      <c r="G114" s="43" t="s">
        <v>147</v>
      </c>
      <c r="H114" s="174">
        <v>8</v>
      </c>
      <c r="I114" s="43">
        <v>1344</v>
      </c>
      <c r="J114" s="43"/>
      <c r="K114" s="43" t="s">
        <v>1320</v>
      </c>
      <c r="L114" s="176"/>
    </row>
    <row r="115" spans="1:12" x14ac:dyDescent="0.35">
      <c r="A115" s="38"/>
      <c r="B115" s="183" t="s">
        <v>259</v>
      </c>
      <c r="C115" s="38"/>
      <c r="D115" s="38">
        <v>141</v>
      </c>
      <c r="E115" s="132">
        <f>SUM(E116:E256)</f>
        <v>46385.100000000006</v>
      </c>
      <c r="F115" s="43"/>
      <c r="G115" s="43"/>
      <c r="H115" s="174"/>
      <c r="I115" s="43"/>
      <c r="J115" s="43"/>
      <c r="K115" s="43"/>
      <c r="L115" s="176"/>
    </row>
    <row r="116" spans="1:12" x14ac:dyDescent="0.35">
      <c r="A116" s="184">
        <v>1</v>
      </c>
      <c r="B116" s="185" t="s">
        <v>1499</v>
      </c>
      <c r="C116" s="184" t="s">
        <v>1500</v>
      </c>
      <c r="D116" s="186" t="s">
        <v>259</v>
      </c>
      <c r="E116" s="131">
        <v>480</v>
      </c>
      <c r="F116" s="186" t="s">
        <v>568</v>
      </c>
      <c r="G116" s="184" t="s">
        <v>144</v>
      </c>
      <c r="H116" s="187">
        <v>7</v>
      </c>
      <c r="I116" s="184">
        <v>682</v>
      </c>
      <c r="J116" s="184" t="s">
        <v>1501</v>
      </c>
      <c r="K116" s="186" t="s">
        <v>1320</v>
      </c>
      <c r="L116" s="188"/>
    </row>
    <row r="117" spans="1:12" x14ac:dyDescent="0.35">
      <c r="A117" s="186">
        <v>2</v>
      </c>
      <c r="B117" s="185" t="s">
        <v>1502</v>
      </c>
      <c r="C117" s="184" t="s">
        <v>1503</v>
      </c>
      <c r="D117" s="186" t="s">
        <v>259</v>
      </c>
      <c r="E117" s="131">
        <v>211</v>
      </c>
      <c r="F117" s="186" t="s">
        <v>568</v>
      </c>
      <c r="G117" s="184" t="s">
        <v>144</v>
      </c>
      <c r="H117" s="187">
        <v>17</v>
      </c>
      <c r="I117" s="184">
        <v>286</v>
      </c>
      <c r="J117" s="184" t="s">
        <v>1504</v>
      </c>
      <c r="K117" s="186" t="s">
        <v>1320</v>
      </c>
      <c r="L117" s="393" t="s">
        <v>1505</v>
      </c>
    </row>
    <row r="118" spans="1:12" x14ac:dyDescent="0.35">
      <c r="A118" s="184">
        <v>3</v>
      </c>
      <c r="B118" s="185" t="s">
        <v>1506</v>
      </c>
      <c r="C118" s="184" t="s">
        <v>1503</v>
      </c>
      <c r="D118" s="186" t="s">
        <v>259</v>
      </c>
      <c r="E118" s="131">
        <v>150.30000000000001</v>
      </c>
      <c r="F118" s="186" t="s">
        <v>568</v>
      </c>
      <c r="G118" s="184" t="s">
        <v>144</v>
      </c>
      <c r="H118" s="187">
        <v>17</v>
      </c>
      <c r="I118" s="184">
        <v>829</v>
      </c>
      <c r="J118" s="184" t="s">
        <v>1507</v>
      </c>
      <c r="K118" s="186" t="s">
        <v>1320</v>
      </c>
      <c r="L118" s="393"/>
    </row>
    <row r="119" spans="1:12" x14ac:dyDescent="0.35">
      <c r="A119" s="186">
        <v>4</v>
      </c>
      <c r="B119" s="185" t="s">
        <v>1508</v>
      </c>
      <c r="C119" s="184" t="s">
        <v>1500</v>
      </c>
      <c r="D119" s="186" t="s">
        <v>259</v>
      </c>
      <c r="E119" s="131">
        <v>310</v>
      </c>
      <c r="F119" s="186" t="s">
        <v>568</v>
      </c>
      <c r="G119" s="184" t="s">
        <v>144</v>
      </c>
      <c r="H119" s="187">
        <v>6</v>
      </c>
      <c r="I119" s="184">
        <v>647</v>
      </c>
      <c r="J119" s="184" t="s">
        <v>1509</v>
      </c>
      <c r="K119" s="186" t="s">
        <v>1320</v>
      </c>
      <c r="L119" s="393"/>
    </row>
    <row r="120" spans="1:12" x14ac:dyDescent="0.35">
      <c r="A120" s="184">
        <v>5</v>
      </c>
      <c r="B120" s="185" t="s">
        <v>1510</v>
      </c>
      <c r="C120" s="184" t="s">
        <v>1511</v>
      </c>
      <c r="D120" s="186" t="s">
        <v>259</v>
      </c>
      <c r="E120" s="131">
        <v>284.8</v>
      </c>
      <c r="F120" s="186" t="s">
        <v>568</v>
      </c>
      <c r="G120" s="184" t="s">
        <v>144</v>
      </c>
      <c r="H120" s="187">
        <v>5</v>
      </c>
      <c r="I120" s="184">
        <v>160</v>
      </c>
      <c r="J120" s="184" t="s">
        <v>1512</v>
      </c>
      <c r="K120" s="186" t="s">
        <v>1320</v>
      </c>
      <c r="L120" s="188"/>
    </row>
    <row r="121" spans="1:12" x14ac:dyDescent="0.35">
      <c r="A121" s="186">
        <v>6</v>
      </c>
      <c r="B121" s="185" t="s">
        <v>1513</v>
      </c>
      <c r="C121" s="184" t="s">
        <v>1503</v>
      </c>
      <c r="D121" s="186" t="s">
        <v>259</v>
      </c>
      <c r="E121" s="131">
        <v>521.5</v>
      </c>
      <c r="F121" s="186" t="s">
        <v>568</v>
      </c>
      <c r="G121" s="184" t="s">
        <v>144</v>
      </c>
      <c r="H121" s="187">
        <v>16</v>
      </c>
      <c r="I121" s="184">
        <v>896</v>
      </c>
      <c r="J121" s="184" t="s">
        <v>1514</v>
      </c>
      <c r="K121" s="186" t="s">
        <v>1320</v>
      </c>
      <c r="L121" s="188"/>
    </row>
    <row r="122" spans="1:12" x14ac:dyDescent="0.35">
      <c r="A122" s="184">
        <v>7</v>
      </c>
      <c r="B122" s="185" t="s">
        <v>1515</v>
      </c>
      <c r="C122" s="184" t="s">
        <v>1500</v>
      </c>
      <c r="D122" s="186" t="s">
        <v>259</v>
      </c>
      <c r="E122" s="131">
        <v>103.2</v>
      </c>
      <c r="F122" s="186" t="s">
        <v>568</v>
      </c>
      <c r="G122" s="184" t="s">
        <v>144</v>
      </c>
      <c r="H122" s="187">
        <v>6</v>
      </c>
      <c r="I122" s="184">
        <v>797</v>
      </c>
      <c r="J122" s="184" t="s">
        <v>1516</v>
      </c>
      <c r="K122" s="43" t="s">
        <v>1517</v>
      </c>
      <c r="L122" s="188"/>
    </row>
    <row r="123" spans="1:12" x14ac:dyDescent="0.35">
      <c r="A123" s="186">
        <v>8</v>
      </c>
      <c r="B123" s="185" t="s">
        <v>1518</v>
      </c>
      <c r="C123" s="184" t="s">
        <v>1500</v>
      </c>
      <c r="D123" s="186" t="s">
        <v>259</v>
      </c>
      <c r="E123" s="131">
        <v>100.6</v>
      </c>
      <c r="F123" s="186" t="s">
        <v>568</v>
      </c>
      <c r="G123" s="184" t="s">
        <v>144</v>
      </c>
      <c r="H123" s="187">
        <v>6</v>
      </c>
      <c r="I123" s="184">
        <v>819</v>
      </c>
      <c r="J123" s="184" t="s">
        <v>1519</v>
      </c>
      <c r="K123" s="186" t="s">
        <v>1320</v>
      </c>
      <c r="L123" s="188"/>
    </row>
    <row r="124" spans="1:12" x14ac:dyDescent="0.35">
      <c r="A124" s="184">
        <v>9</v>
      </c>
      <c r="B124" s="185" t="s">
        <v>1520</v>
      </c>
      <c r="C124" s="184" t="s">
        <v>1500</v>
      </c>
      <c r="D124" s="186" t="s">
        <v>259</v>
      </c>
      <c r="E124" s="131">
        <v>235.3</v>
      </c>
      <c r="F124" s="186" t="s">
        <v>568</v>
      </c>
      <c r="G124" s="184" t="s">
        <v>144</v>
      </c>
      <c r="H124" s="187">
        <v>6</v>
      </c>
      <c r="I124" s="184">
        <v>817</v>
      </c>
      <c r="J124" s="184" t="s">
        <v>1519</v>
      </c>
      <c r="K124" s="43" t="s">
        <v>1517</v>
      </c>
      <c r="L124" s="188"/>
    </row>
    <row r="125" spans="1:12" x14ac:dyDescent="0.35">
      <c r="A125" s="186">
        <v>10</v>
      </c>
      <c r="B125" s="185" t="s">
        <v>1521</v>
      </c>
      <c r="C125" s="184" t="s">
        <v>1503</v>
      </c>
      <c r="D125" s="186" t="s">
        <v>259</v>
      </c>
      <c r="E125" s="131">
        <v>300</v>
      </c>
      <c r="F125" s="186" t="s">
        <v>568</v>
      </c>
      <c r="G125" s="184" t="s">
        <v>144</v>
      </c>
      <c r="H125" s="187">
        <v>16</v>
      </c>
      <c r="I125" s="184">
        <v>685</v>
      </c>
      <c r="J125" s="184" t="s">
        <v>1522</v>
      </c>
      <c r="K125" s="186" t="s">
        <v>1320</v>
      </c>
      <c r="L125" s="393" t="s">
        <v>1523</v>
      </c>
    </row>
    <row r="126" spans="1:12" x14ac:dyDescent="0.35">
      <c r="A126" s="184">
        <v>11</v>
      </c>
      <c r="B126" s="185" t="s">
        <v>1524</v>
      </c>
      <c r="C126" s="184" t="s">
        <v>1500</v>
      </c>
      <c r="D126" s="186" t="s">
        <v>259</v>
      </c>
      <c r="E126" s="131">
        <v>205.3</v>
      </c>
      <c r="F126" s="186" t="s">
        <v>568</v>
      </c>
      <c r="G126" s="184" t="s">
        <v>144</v>
      </c>
      <c r="H126" s="187">
        <v>5</v>
      </c>
      <c r="I126" s="184">
        <v>992</v>
      </c>
      <c r="J126" s="184" t="s">
        <v>1525</v>
      </c>
      <c r="K126" s="186" t="s">
        <v>1320</v>
      </c>
      <c r="L126" s="393"/>
    </row>
    <row r="127" spans="1:12" x14ac:dyDescent="0.35">
      <c r="A127" s="186">
        <v>12</v>
      </c>
      <c r="B127" s="185" t="s">
        <v>1526</v>
      </c>
      <c r="C127" s="184" t="s">
        <v>1500</v>
      </c>
      <c r="D127" s="186" t="s">
        <v>259</v>
      </c>
      <c r="E127" s="131">
        <v>78.2</v>
      </c>
      <c r="F127" s="186" t="s">
        <v>568</v>
      </c>
      <c r="G127" s="184" t="s">
        <v>144</v>
      </c>
      <c r="H127" s="187">
        <v>5</v>
      </c>
      <c r="I127" s="184">
        <v>1009</v>
      </c>
      <c r="J127" s="184" t="s">
        <v>1527</v>
      </c>
      <c r="K127" s="186" t="s">
        <v>1320</v>
      </c>
      <c r="L127" s="188"/>
    </row>
    <row r="128" spans="1:12" x14ac:dyDescent="0.35">
      <c r="A128" s="184">
        <v>13</v>
      </c>
      <c r="B128" s="185" t="s">
        <v>1528</v>
      </c>
      <c r="C128" s="184" t="s">
        <v>1500</v>
      </c>
      <c r="D128" s="186" t="s">
        <v>259</v>
      </c>
      <c r="E128" s="131">
        <v>147.80000000000001</v>
      </c>
      <c r="F128" s="186" t="s">
        <v>568</v>
      </c>
      <c r="G128" s="184" t="s">
        <v>144</v>
      </c>
      <c r="H128" s="187">
        <v>5</v>
      </c>
      <c r="I128" s="184">
        <v>1010</v>
      </c>
      <c r="J128" s="184" t="s">
        <v>1527</v>
      </c>
      <c r="K128" s="186" t="s">
        <v>1320</v>
      </c>
      <c r="L128" s="188"/>
    </row>
    <row r="129" spans="1:12" x14ac:dyDescent="0.35">
      <c r="A129" s="186">
        <v>14</v>
      </c>
      <c r="B129" s="185" t="s">
        <v>1529</v>
      </c>
      <c r="C129" s="184" t="s">
        <v>1500</v>
      </c>
      <c r="D129" s="186" t="s">
        <v>259</v>
      </c>
      <c r="E129" s="131">
        <v>210</v>
      </c>
      <c r="F129" s="186" t="s">
        <v>568</v>
      </c>
      <c r="G129" s="184" t="s">
        <v>144</v>
      </c>
      <c r="H129" s="187">
        <v>10</v>
      </c>
      <c r="I129" s="184">
        <v>1050</v>
      </c>
      <c r="J129" s="184" t="s">
        <v>1530</v>
      </c>
      <c r="K129" s="186" t="s">
        <v>1320</v>
      </c>
      <c r="L129" s="188"/>
    </row>
    <row r="130" spans="1:12" x14ac:dyDescent="0.35">
      <c r="A130" s="184">
        <v>15</v>
      </c>
      <c r="B130" s="185" t="s">
        <v>1531</v>
      </c>
      <c r="C130" s="184" t="s">
        <v>1503</v>
      </c>
      <c r="D130" s="186" t="s">
        <v>259</v>
      </c>
      <c r="E130" s="131">
        <v>234.5</v>
      </c>
      <c r="F130" s="186" t="s">
        <v>569</v>
      </c>
      <c r="G130" s="184" t="s">
        <v>144</v>
      </c>
      <c r="H130" s="187">
        <v>17</v>
      </c>
      <c r="I130" s="184">
        <v>883</v>
      </c>
      <c r="J130" s="184" t="s">
        <v>1532</v>
      </c>
      <c r="K130" s="43" t="s">
        <v>1517</v>
      </c>
      <c r="L130" s="189"/>
    </row>
    <row r="131" spans="1:12" x14ac:dyDescent="0.35">
      <c r="A131" s="186">
        <v>16</v>
      </c>
      <c r="B131" s="185" t="s">
        <v>1533</v>
      </c>
      <c r="C131" s="184" t="s">
        <v>1503</v>
      </c>
      <c r="D131" s="186" t="s">
        <v>259</v>
      </c>
      <c r="E131" s="131">
        <v>627.9</v>
      </c>
      <c r="F131" s="186" t="s">
        <v>568</v>
      </c>
      <c r="G131" s="184" t="s">
        <v>144</v>
      </c>
      <c r="H131" s="187">
        <v>16</v>
      </c>
      <c r="I131" s="184">
        <v>935</v>
      </c>
      <c r="J131" s="184" t="s">
        <v>1534</v>
      </c>
      <c r="K131" s="186" t="s">
        <v>1320</v>
      </c>
      <c r="L131" s="188"/>
    </row>
    <row r="132" spans="1:12" x14ac:dyDescent="0.35">
      <c r="A132" s="184">
        <v>17</v>
      </c>
      <c r="B132" s="185" t="s">
        <v>1535</v>
      </c>
      <c r="C132" s="184" t="s">
        <v>1503</v>
      </c>
      <c r="D132" s="186" t="s">
        <v>259</v>
      </c>
      <c r="E132" s="131">
        <v>258.39999999999998</v>
      </c>
      <c r="F132" s="186" t="s">
        <v>568</v>
      </c>
      <c r="G132" s="184" t="s">
        <v>144</v>
      </c>
      <c r="H132" s="187">
        <v>16</v>
      </c>
      <c r="I132" s="184">
        <v>854</v>
      </c>
      <c r="J132" s="184" t="s">
        <v>1536</v>
      </c>
      <c r="K132" s="186" t="s">
        <v>1320</v>
      </c>
      <c r="L132" s="188"/>
    </row>
    <row r="133" spans="1:12" x14ac:dyDescent="0.35">
      <c r="A133" s="186">
        <v>18</v>
      </c>
      <c r="B133" s="185" t="s">
        <v>1537</v>
      </c>
      <c r="C133" s="184" t="s">
        <v>1511</v>
      </c>
      <c r="D133" s="186" t="s">
        <v>259</v>
      </c>
      <c r="E133" s="131">
        <v>200</v>
      </c>
      <c r="F133" s="186" t="s">
        <v>568</v>
      </c>
      <c r="G133" s="184" t="s">
        <v>144</v>
      </c>
      <c r="H133" s="187">
        <v>5</v>
      </c>
      <c r="I133" s="184">
        <v>260</v>
      </c>
      <c r="J133" s="184" t="s">
        <v>1538</v>
      </c>
      <c r="K133" s="43" t="s">
        <v>1517</v>
      </c>
      <c r="L133" s="189"/>
    </row>
    <row r="134" spans="1:12" x14ac:dyDescent="0.35">
      <c r="A134" s="184">
        <v>19</v>
      </c>
      <c r="B134" s="185" t="s">
        <v>1539</v>
      </c>
      <c r="C134" s="184" t="s">
        <v>1503</v>
      </c>
      <c r="D134" s="186" t="s">
        <v>259</v>
      </c>
      <c r="E134" s="131">
        <v>500</v>
      </c>
      <c r="F134" s="186" t="s">
        <v>568</v>
      </c>
      <c r="G134" s="184" t="s">
        <v>144</v>
      </c>
      <c r="H134" s="187">
        <v>16</v>
      </c>
      <c r="I134" s="184">
        <v>905</v>
      </c>
      <c r="J134" s="184" t="s">
        <v>1540</v>
      </c>
      <c r="K134" s="186" t="s">
        <v>1320</v>
      </c>
      <c r="L134" s="188"/>
    </row>
    <row r="135" spans="1:12" x14ac:dyDescent="0.35">
      <c r="A135" s="186">
        <v>20</v>
      </c>
      <c r="B135" s="185" t="s">
        <v>1541</v>
      </c>
      <c r="C135" s="184" t="s">
        <v>1503</v>
      </c>
      <c r="D135" s="186" t="s">
        <v>259</v>
      </c>
      <c r="E135" s="131">
        <v>200.8</v>
      </c>
      <c r="F135" s="186" t="s">
        <v>568</v>
      </c>
      <c r="G135" s="184" t="s">
        <v>144</v>
      </c>
      <c r="H135" s="187">
        <v>26</v>
      </c>
      <c r="I135" s="184">
        <v>205</v>
      </c>
      <c r="J135" s="184" t="s">
        <v>1542</v>
      </c>
      <c r="K135" s="43" t="s">
        <v>1517</v>
      </c>
      <c r="L135" s="189"/>
    </row>
    <row r="136" spans="1:12" x14ac:dyDescent="0.35">
      <c r="A136" s="184">
        <v>21</v>
      </c>
      <c r="B136" s="185" t="s">
        <v>1543</v>
      </c>
      <c r="C136" s="184" t="s">
        <v>1503</v>
      </c>
      <c r="D136" s="186" t="s">
        <v>259</v>
      </c>
      <c r="E136" s="131">
        <v>277.2</v>
      </c>
      <c r="F136" s="186" t="s">
        <v>568</v>
      </c>
      <c r="G136" s="184" t="s">
        <v>144</v>
      </c>
      <c r="H136" s="187">
        <v>16</v>
      </c>
      <c r="I136" s="184">
        <v>853</v>
      </c>
      <c r="J136" s="184" t="s">
        <v>1536</v>
      </c>
      <c r="K136" s="186" t="s">
        <v>1320</v>
      </c>
      <c r="L136" s="393" t="s">
        <v>1544</v>
      </c>
    </row>
    <row r="137" spans="1:12" x14ac:dyDescent="0.35">
      <c r="A137" s="186">
        <v>22</v>
      </c>
      <c r="B137" s="185" t="s">
        <v>1545</v>
      </c>
      <c r="C137" s="184" t="s">
        <v>1511</v>
      </c>
      <c r="D137" s="186" t="s">
        <v>259</v>
      </c>
      <c r="E137" s="131">
        <v>107</v>
      </c>
      <c r="F137" s="186" t="s">
        <v>568</v>
      </c>
      <c r="G137" s="184" t="s">
        <v>144</v>
      </c>
      <c r="H137" s="187">
        <v>5</v>
      </c>
      <c r="I137" s="184">
        <v>592</v>
      </c>
      <c r="J137" s="184" t="s">
        <v>1546</v>
      </c>
      <c r="K137" s="186" t="s">
        <v>1320</v>
      </c>
      <c r="L137" s="393"/>
    </row>
    <row r="138" spans="1:12" x14ac:dyDescent="0.35">
      <c r="A138" s="184">
        <v>23</v>
      </c>
      <c r="B138" s="185" t="s">
        <v>1547</v>
      </c>
      <c r="C138" s="184" t="s">
        <v>1500</v>
      </c>
      <c r="D138" s="186" t="s">
        <v>259</v>
      </c>
      <c r="E138" s="131">
        <v>102.5</v>
      </c>
      <c r="F138" s="186" t="s">
        <v>568</v>
      </c>
      <c r="G138" s="184" t="s">
        <v>144</v>
      </c>
      <c r="H138" s="187">
        <v>6</v>
      </c>
      <c r="I138" s="184">
        <v>532</v>
      </c>
      <c r="J138" s="184" t="s">
        <v>1548</v>
      </c>
      <c r="K138" s="186" t="s">
        <v>1320</v>
      </c>
      <c r="L138" s="393"/>
    </row>
    <row r="139" spans="1:12" x14ac:dyDescent="0.35">
      <c r="A139" s="186">
        <v>24</v>
      </c>
      <c r="B139" s="185" t="s">
        <v>1549</v>
      </c>
      <c r="C139" s="184" t="s">
        <v>1500</v>
      </c>
      <c r="D139" s="186" t="s">
        <v>259</v>
      </c>
      <c r="E139" s="131">
        <v>100</v>
      </c>
      <c r="F139" s="184" t="s">
        <v>569</v>
      </c>
      <c r="G139" s="184" t="s">
        <v>144</v>
      </c>
      <c r="H139" s="187">
        <v>10</v>
      </c>
      <c r="I139" s="184">
        <v>1055</v>
      </c>
      <c r="J139" s="184" t="s">
        <v>1550</v>
      </c>
      <c r="K139" s="186" t="s">
        <v>1320</v>
      </c>
      <c r="L139" s="188"/>
    </row>
    <row r="140" spans="1:12" x14ac:dyDescent="0.35">
      <c r="A140" s="184">
        <v>25</v>
      </c>
      <c r="B140" s="185" t="s">
        <v>1551</v>
      </c>
      <c r="C140" s="184" t="s">
        <v>1500</v>
      </c>
      <c r="D140" s="186" t="s">
        <v>259</v>
      </c>
      <c r="E140" s="131">
        <v>70</v>
      </c>
      <c r="F140" s="186" t="s">
        <v>568</v>
      </c>
      <c r="G140" s="184" t="s">
        <v>144</v>
      </c>
      <c r="H140" s="187">
        <v>10</v>
      </c>
      <c r="I140" s="184">
        <v>1081</v>
      </c>
      <c r="J140" s="184" t="s">
        <v>1552</v>
      </c>
      <c r="K140" s="186" t="s">
        <v>1320</v>
      </c>
      <c r="L140" s="188"/>
    </row>
    <row r="141" spans="1:12" x14ac:dyDescent="0.35">
      <c r="A141" s="186">
        <v>26</v>
      </c>
      <c r="B141" s="185" t="s">
        <v>1553</v>
      </c>
      <c r="C141" s="184" t="s">
        <v>1503</v>
      </c>
      <c r="D141" s="186" t="s">
        <v>259</v>
      </c>
      <c r="E141" s="131">
        <v>858.2</v>
      </c>
      <c r="F141" s="186" t="s">
        <v>568</v>
      </c>
      <c r="G141" s="184" t="s">
        <v>144</v>
      </c>
      <c r="H141" s="187">
        <v>26</v>
      </c>
      <c r="I141" s="184">
        <v>283</v>
      </c>
      <c r="J141" s="184" t="s">
        <v>1554</v>
      </c>
      <c r="K141" s="186" t="s">
        <v>1320</v>
      </c>
      <c r="L141" s="188"/>
    </row>
    <row r="142" spans="1:12" x14ac:dyDescent="0.35">
      <c r="A142" s="184">
        <v>27</v>
      </c>
      <c r="B142" s="185" t="s">
        <v>1555</v>
      </c>
      <c r="C142" s="184" t="s">
        <v>1503</v>
      </c>
      <c r="D142" s="186" t="s">
        <v>259</v>
      </c>
      <c r="E142" s="131">
        <v>331.6</v>
      </c>
      <c r="F142" s="186" t="s">
        <v>568</v>
      </c>
      <c r="G142" s="184" t="s">
        <v>144</v>
      </c>
      <c r="H142" s="187">
        <v>17</v>
      </c>
      <c r="I142" s="184">
        <v>373</v>
      </c>
      <c r="J142" s="184" t="s">
        <v>1556</v>
      </c>
      <c r="K142" s="186" t="s">
        <v>1320</v>
      </c>
      <c r="L142" s="188"/>
    </row>
    <row r="143" spans="1:12" x14ac:dyDescent="0.35">
      <c r="A143" s="186">
        <v>28</v>
      </c>
      <c r="B143" s="185" t="s">
        <v>1557</v>
      </c>
      <c r="C143" s="184" t="s">
        <v>1500</v>
      </c>
      <c r="D143" s="186" t="s">
        <v>259</v>
      </c>
      <c r="E143" s="131">
        <v>415.3</v>
      </c>
      <c r="F143" s="186" t="s">
        <v>569</v>
      </c>
      <c r="G143" s="184" t="s">
        <v>144</v>
      </c>
      <c r="H143" s="187">
        <v>10</v>
      </c>
      <c r="I143" s="184">
        <v>1064</v>
      </c>
      <c r="J143" s="184" t="s">
        <v>1558</v>
      </c>
      <c r="K143" s="186" t="s">
        <v>1559</v>
      </c>
      <c r="L143" s="189"/>
    </row>
    <row r="144" spans="1:12" x14ac:dyDescent="0.35">
      <c r="A144" s="184">
        <v>29</v>
      </c>
      <c r="B144" s="185" t="s">
        <v>1560</v>
      </c>
      <c r="C144" s="184" t="s">
        <v>1500</v>
      </c>
      <c r="D144" s="186" t="s">
        <v>259</v>
      </c>
      <c r="E144" s="131">
        <v>342.3</v>
      </c>
      <c r="F144" s="186" t="s">
        <v>568</v>
      </c>
      <c r="G144" s="184" t="s">
        <v>144</v>
      </c>
      <c r="H144" s="187">
        <v>15</v>
      </c>
      <c r="I144" s="184">
        <v>1039</v>
      </c>
      <c r="J144" s="184" t="s">
        <v>1561</v>
      </c>
      <c r="K144" s="186" t="s">
        <v>1320</v>
      </c>
      <c r="L144" s="188"/>
    </row>
    <row r="145" spans="1:12" x14ac:dyDescent="0.35">
      <c r="A145" s="186">
        <v>30</v>
      </c>
      <c r="B145" s="185" t="s">
        <v>1562</v>
      </c>
      <c r="C145" s="184" t="s">
        <v>1500</v>
      </c>
      <c r="D145" s="186" t="s">
        <v>259</v>
      </c>
      <c r="E145" s="131">
        <v>241.8</v>
      </c>
      <c r="F145" s="186" t="s">
        <v>568</v>
      </c>
      <c r="G145" s="184" t="s">
        <v>144</v>
      </c>
      <c r="H145" s="187">
        <v>15</v>
      </c>
      <c r="I145" s="184">
        <v>1041</v>
      </c>
      <c r="J145" s="184" t="s">
        <v>1561</v>
      </c>
      <c r="K145" s="186" t="s">
        <v>1320</v>
      </c>
      <c r="L145" s="188"/>
    </row>
    <row r="146" spans="1:12" x14ac:dyDescent="0.35">
      <c r="A146" s="184">
        <v>31</v>
      </c>
      <c r="B146" s="185" t="s">
        <v>1563</v>
      </c>
      <c r="C146" s="184" t="s">
        <v>1500</v>
      </c>
      <c r="D146" s="186" t="s">
        <v>259</v>
      </c>
      <c r="E146" s="131">
        <v>527.70000000000005</v>
      </c>
      <c r="F146" s="186" t="s">
        <v>568</v>
      </c>
      <c r="G146" s="184" t="s">
        <v>144</v>
      </c>
      <c r="H146" s="187">
        <v>15</v>
      </c>
      <c r="I146" s="184">
        <v>1040</v>
      </c>
      <c r="J146" s="184" t="s">
        <v>1561</v>
      </c>
      <c r="K146" s="186" t="s">
        <v>1320</v>
      </c>
      <c r="L146" s="189" t="s">
        <v>1564</v>
      </c>
    </row>
    <row r="147" spans="1:12" x14ac:dyDescent="0.35">
      <c r="A147" s="186">
        <v>32</v>
      </c>
      <c r="B147" s="185" t="s">
        <v>1565</v>
      </c>
      <c r="C147" s="184" t="s">
        <v>1503</v>
      </c>
      <c r="D147" s="186" t="s">
        <v>259</v>
      </c>
      <c r="E147" s="131">
        <v>337.9</v>
      </c>
      <c r="F147" s="186" t="s">
        <v>568</v>
      </c>
      <c r="G147" s="184" t="s">
        <v>144</v>
      </c>
      <c r="H147" s="187">
        <v>30</v>
      </c>
      <c r="I147" s="184">
        <v>191</v>
      </c>
      <c r="J147" s="184" t="s">
        <v>1566</v>
      </c>
      <c r="K147" s="186" t="s">
        <v>1320</v>
      </c>
      <c r="L147" s="188"/>
    </row>
    <row r="148" spans="1:12" x14ac:dyDescent="0.35">
      <c r="A148" s="184">
        <v>33</v>
      </c>
      <c r="B148" s="185" t="s">
        <v>1567</v>
      </c>
      <c r="C148" s="184" t="s">
        <v>1500</v>
      </c>
      <c r="D148" s="186" t="s">
        <v>259</v>
      </c>
      <c r="E148" s="131">
        <v>123.5</v>
      </c>
      <c r="F148" s="186" t="s">
        <v>568</v>
      </c>
      <c r="G148" s="184" t="s">
        <v>144</v>
      </c>
      <c r="H148" s="187">
        <v>6</v>
      </c>
      <c r="I148" s="184">
        <v>763</v>
      </c>
      <c r="J148" s="184" t="s">
        <v>1568</v>
      </c>
      <c r="K148" s="186" t="s">
        <v>1320</v>
      </c>
      <c r="L148" s="188"/>
    </row>
    <row r="149" spans="1:12" x14ac:dyDescent="0.35">
      <c r="A149" s="186">
        <v>34</v>
      </c>
      <c r="B149" s="185" t="s">
        <v>1569</v>
      </c>
      <c r="C149" s="184" t="s">
        <v>1503</v>
      </c>
      <c r="D149" s="186" t="s">
        <v>259</v>
      </c>
      <c r="E149" s="131">
        <v>300</v>
      </c>
      <c r="F149" s="186" t="s">
        <v>51</v>
      </c>
      <c r="G149" s="184" t="s">
        <v>144</v>
      </c>
      <c r="H149" s="187">
        <v>25</v>
      </c>
      <c r="I149" s="184">
        <v>685</v>
      </c>
      <c r="J149" s="184" t="s">
        <v>1570</v>
      </c>
      <c r="K149" s="186" t="s">
        <v>1320</v>
      </c>
      <c r="L149" s="189" t="s">
        <v>1571</v>
      </c>
    </row>
    <row r="150" spans="1:12" x14ac:dyDescent="0.35">
      <c r="A150" s="184">
        <v>35</v>
      </c>
      <c r="B150" s="185" t="s">
        <v>1572</v>
      </c>
      <c r="C150" s="184" t="s">
        <v>1500</v>
      </c>
      <c r="D150" s="186" t="s">
        <v>259</v>
      </c>
      <c r="E150" s="131">
        <v>820.7</v>
      </c>
      <c r="F150" s="186" t="s">
        <v>568</v>
      </c>
      <c r="G150" s="184" t="s">
        <v>144</v>
      </c>
      <c r="H150" s="187">
        <v>7</v>
      </c>
      <c r="I150" s="184">
        <v>632</v>
      </c>
      <c r="J150" s="184" t="s">
        <v>1573</v>
      </c>
      <c r="K150" s="186" t="s">
        <v>1320</v>
      </c>
      <c r="L150" s="188"/>
    </row>
    <row r="151" spans="1:12" x14ac:dyDescent="0.35">
      <c r="A151" s="186">
        <v>36</v>
      </c>
      <c r="B151" s="185" t="s">
        <v>1574</v>
      </c>
      <c r="C151" s="184" t="s">
        <v>1503</v>
      </c>
      <c r="D151" s="186" t="s">
        <v>259</v>
      </c>
      <c r="E151" s="131">
        <v>178.8</v>
      </c>
      <c r="F151" s="186" t="s">
        <v>568</v>
      </c>
      <c r="G151" s="184" t="s">
        <v>144</v>
      </c>
      <c r="H151" s="187">
        <v>21</v>
      </c>
      <c r="I151" s="184">
        <v>519</v>
      </c>
      <c r="J151" s="184" t="s">
        <v>1575</v>
      </c>
      <c r="K151" s="186" t="s">
        <v>1559</v>
      </c>
      <c r="L151" s="189"/>
    </row>
    <row r="152" spans="1:12" x14ac:dyDescent="0.35">
      <c r="A152" s="184">
        <v>37</v>
      </c>
      <c r="B152" s="185" t="s">
        <v>1576</v>
      </c>
      <c r="C152" s="184" t="s">
        <v>1503</v>
      </c>
      <c r="D152" s="186" t="s">
        <v>259</v>
      </c>
      <c r="E152" s="131">
        <v>544.70000000000005</v>
      </c>
      <c r="F152" s="186" t="s">
        <v>568</v>
      </c>
      <c r="G152" s="184" t="s">
        <v>144</v>
      </c>
      <c r="H152" s="187">
        <v>17</v>
      </c>
      <c r="I152" s="184">
        <v>243</v>
      </c>
      <c r="J152" s="184" t="s">
        <v>1577</v>
      </c>
      <c r="K152" s="186" t="s">
        <v>1320</v>
      </c>
      <c r="L152" s="189" t="s">
        <v>1571</v>
      </c>
    </row>
    <row r="153" spans="1:12" x14ac:dyDescent="0.35">
      <c r="A153" s="186">
        <v>38</v>
      </c>
      <c r="B153" s="185" t="s">
        <v>1578</v>
      </c>
      <c r="C153" s="184" t="s">
        <v>1503</v>
      </c>
      <c r="D153" s="186" t="s">
        <v>259</v>
      </c>
      <c r="E153" s="131">
        <v>356</v>
      </c>
      <c r="F153" s="186" t="s">
        <v>568</v>
      </c>
      <c r="G153" s="184" t="s">
        <v>144</v>
      </c>
      <c r="H153" s="187">
        <v>17</v>
      </c>
      <c r="I153" s="184">
        <v>345</v>
      </c>
      <c r="J153" s="184" t="s">
        <v>1579</v>
      </c>
      <c r="K153" s="186" t="s">
        <v>1320</v>
      </c>
      <c r="L153" s="188" t="s">
        <v>1580</v>
      </c>
    </row>
    <row r="154" spans="1:12" x14ac:dyDescent="0.35">
      <c r="A154" s="184">
        <v>39</v>
      </c>
      <c r="B154" s="185" t="s">
        <v>1581</v>
      </c>
      <c r="C154" s="184" t="s">
        <v>1503</v>
      </c>
      <c r="D154" s="186" t="s">
        <v>259</v>
      </c>
      <c r="E154" s="131">
        <v>300</v>
      </c>
      <c r="F154" s="186" t="s">
        <v>568</v>
      </c>
      <c r="G154" s="184" t="s">
        <v>144</v>
      </c>
      <c r="H154" s="187">
        <v>16</v>
      </c>
      <c r="I154" s="184">
        <v>585</v>
      </c>
      <c r="J154" s="184" t="s">
        <v>1582</v>
      </c>
      <c r="K154" s="186" t="s">
        <v>1320</v>
      </c>
      <c r="L154" s="166" t="s">
        <v>1583</v>
      </c>
    </row>
    <row r="155" spans="1:12" x14ac:dyDescent="0.35">
      <c r="A155" s="186">
        <v>40</v>
      </c>
      <c r="B155" s="185" t="s">
        <v>1584</v>
      </c>
      <c r="C155" s="184" t="s">
        <v>1503</v>
      </c>
      <c r="D155" s="186" t="s">
        <v>259</v>
      </c>
      <c r="E155" s="131">
        <v>548.79999999999995</v>
      </c>
      <c r="F155" s="186" t="s">
        <v>568</v>
      </c>
      <c r="G155" s="184" t="s">
        <v>144</v>
      </c>
      <c r="H155" s="187">
        <v>17</v>
      </c>
      <c r="I155" s="184">
        <v>542</v>
      </c>
      <c r="J155" s="184" t="s">
        <v>1585</v>
      </c>
      <c r="K155" s="186"/>
      <c r="L155" s="188"/>
    </row>
    <row r="156" spans="1:12" x14ac:dyDescent="0.35">
      <c r="A156" s="184">
        <v>41</v>
      </c>
      <c r="B156" s="185" t="s">
        <v>1586</v>
      </c>
      <c r="C156" s="184" t="s">
        <v>1503</v>
      </c>
      <c r="D156" s="186" t="s">
        <v>259</v>
      </c>
      <c r="E156" s="131">
        <v>500</v>
      </c>
      <c r="F156" s="186" t="s">
        <v>568</v>
      </c>
      <c r="G156" s="184" t="s">
        <v>144</v>
      </c>
      <c r="H156" s="187">
        <v>25</v>
      </c>
      <c r="I156" s="186">
        <v>735</v>
      </c>
      <c r="J156" s="184" t="s">
        <v>1587</v>
      </c>
      <c r="K156" s="186" t="s">
        <v>1320</v>
      </c>
      <c r="L156" s="188"/>
    </row>
    <row r="157" spans="1:12" x14ac:dyDescent="0.35">
      <c r="A157" s="186">
        <v>42</v>
      </c>
      <c r="B157" s="185" t="s">
        <v>1588</v>
      </c>
      <c r="C157" s="184" t="s">
        <v>1503</v>
      </c>
      <c r="D157" s="186" t="s">
        <v>259</v>
      </c>
      <c r="E157" s="131">
        <v>300</v>
      </c>
      <c r="F157" s="186" t="s">
        <v>568</v>
      </c>
      <c r="G157" s="184" t="s">
        <v>144</v>
      </c>
      <c r="H157" s="187">
        <v>16</v>
      </c>
      <c r="I157" s="184">
        <v>836</v>
      </c>
      <c r="J157" s="184" t="s">
        <v>1589</v>
      </c>
      <c r="K157" s="186" t="s">
        <v>1320</v>
      </c>
      <c r="L157" s="189" t="s">
        <v>1564</v>
      </c>
    </row>
    <row r="158" spans="1:12" x14ac:dyDescent="0.35">
      <c r="A158" s="184">
        <v>43</v>
      </c>
      <c r="B158" s="185" t="s">
        <v>1590</v>
      </c>
      <c r="C158" s="184" t="s">
        <v>1503</v>
      </c>
      <c r="D158" s="186" t="s">
        <v>259</v>
      </c>
      <c r="E158" s="131">
        <v>115.2</v>
      </c>
      <c r="F158" s="186" t="s">
        <v>568</v>
      </c>
      <c r="G158" s="184" t="s">
        <v>144</v>
      </c>
      <c r="H158" s="187">
        <v>26</v>
      </c>
      <c r="I158" s="184">
        <v>295</v>
      </c>
      <c r="J158" s="184" t="s">
        <v>1591</v>
      </c>
      <c r="K158" s="186" t="s">
        <v>1320</v>
      </c>
      <c r="L158" s="188"/>
    </row>
    <row r="159" spans="1:12" x14ac:dyDescent="0.35">
      <c r="A159" s="186">
        <v>44</v>
      </c>
      <c r="B159" s="185" t="s">
        <v>1592</v>
      </c>
      <c r="C159" s="184" t="s">
        <v>1503</v>
      </c>
      <c r="D159" s="186" t="s">
        <v>259</v>
      </c>
      <c r="E159" s="131">
        <v>172.3</v>
      </c>
      <c r="F159" s="186" t="s">
        <v>568</v>
      </c>
      <c r="G159" s="184" t="s">
        <v>144</v>
      </c>
      <c r="H159" s="187">
        <v>17</v>
      </c>
      <c r="I159" s="184">
        <v>772</v>
      </c>
      <c r="J159" s="184" t="s">
        <v>1593</v>
      </c>
      <c r="K159" s="186" t="s">
        <v>1320</v>
      </c>
      <c r="L159" s="188"/>
    </row>
    <row r="160" spans="1:12" x14ac:dyDescent="0.35">
      <c r="A160" s="184">
        <v>45</v>
      </c>
      <c r="B160" s="185" t="s">
        <v>1590</v>
      </c>
      <c r="C160" s="184" t="s">
        <v>1511</v>
      </c>
      <c r="D160" s="186" t="s">
        <v>259</v>
      </c>
      <c r="E160" s="131">
        <v>51.5</v>
      </c>
      <c r="F160" s="186" t="s">
        <v>568</v>
      </c>
      <c r="G160" s="184" t="s">
        <v>144</v>
      </c>
      <c r="H160" s="187">
        <v>15</v>
      </c>
      <c r="I160" s="184">
        <v>1036</v>
      </c>
      <c r="J160" s="184" t="s">
        <v>1594</v>
      </c>
      <c r="K160" s="186" t="s">
        <v>1320</v>
      </c>
      <c r="L160" s="188"/>
    </row>
    <row r="161" spans="1:12" x14ac:dyDescent="0.35">
      <c r="A161" s="186">
        <v>46</v>
      </c>
      <c r="B161" s="185" t="s">
        <v>1595</v>
      </c>
      <c r="C161" s="184" t="s">
        <v>1503</v>
      </c>
      <c r="D161" s="186" t="s">
        <v>259</v>
      </c>
      <c r="E161" s="131">
        <v>200</v>
      </c>
      <c r="F161" s="186" t="s">
        <v>568</v>
      </c>
      <c r="G161" s="184" t="s">
        <v>144</v>
      </c>
      <c r="H161" s="187">
        <v>16</v>
      </c>
      <c r="I161" s="184">
        <v>835</v>
      </c>
      <c r="J161" s="184" t="s">
        <v>1596</v>
      </c>
      <c r="K161" s="186" t="s">
        <v>1320</v>
      </c>
      <c r="L161" s="188"/>
    </row>
    <row r="162" spans="1:12" x14ac:dyDescent="0.35">
      <c r="A162" s="184">
        <v>47</v>
      </c>
      <c r="B162" s="185" t="s">
        <v>1597</v>
      </c>
      <c r="C162" s="184" t="s">
        <v>1503</v>
      </c>
      <c r="D162" s="186" t="s">
        <v>259</v>
      </c>
      <c r="E162" s="131">
        <v>264.89999999999998</v>
      </c>
      <c r="F162" s="186" t="s">
        <v>568</v>
      </c>
      <c r="G162" s="184" t="s">
        <v>144</v>
      </c>
      <c r="H162" s="187">
        <v>17</v>
      </c>
      <c r="I162" s="184">
        <v>591</v>
      </c>
      <c r="J162" s="184" t="s">
        <v>1598</v>
      </c>
      <c r="K162" s="186" t="s">
        <v>1320</v>
      </c>
      <c r="L162" s="188"/>
    </row>
    <row r="163" spans="1:12" x14ac:dyDescent="0.35">
      <c r="A163" s="186">
        <v>48</v>
      </c>
      <c r="B163" s="185" t="s">
        <v>1599</v>
      </c>
      <c r="C163" s="184" t="s">
        <v>1503</v>
      </c>
      <c r="D163" s="186" t="s">
        <v>259</v>
      </c>
      <c r="E163" s="131">
        <v>300</v>
      </c>
      <c r="F163" s="186" t="s">
        <v>568</v>
      </c>
      <c r="G163" s="184" t="s">
        <v>144</v>
      </c>
      <c r="H163" s="187">
        <v>16</v>
      </c>
      <c r="I163" s="184">
        <v>647</v>
      </c>
      <c r="J163" s="184" t="s">
        <v>1600</v>
      </c>
      <c r="K163" s="186" t="s">
        <v>1320</v>
      </c>
      <c r="L163" s="188"/>
    </row>
    <row r="164" spans="1:12" x14ac:dyDescent="0.35">
      <c r="A164" s="184">
        <v>49</v>
      </c>
      <c r="B164" s="185" t="s">
        <v>1584</v>
      </c>
      <c r="C164" s="184" t="s">
        <v>1503</v>
      </c>
      <c r="D164" s="186" t="s">
        <v>259</v>
      </c>
      <c r="E164" s="131">
        <v>223.8</v>
      </c>
      <c r="F164" s="186" t="s">
        <v>568</v>
      </c>
      <c r="G164" s="184" t="s">
        <v>144</v>
      </c>
      <c r="H164" s="187">
        <v>17</v>
      </c>
      <c r="I164" s="184">
        <v>289</v>
      </c>
      <c r="J164" s="184" t="s">
        <v>1601</v>
      </c>
      <c r="K164" s="186" t="s">
        <v>1320</v>
      </c>
      <c r="L164" s="189" t="s">
        <v>1602</v>
      </c>
    </row>
    <row r="165" spans="1:12" x14ac:dyDescent="0.35">
      <c r="A165" s="186">
        <v>50</v>
      </c>
      <c r="B165" s="185" t="s">
        <v>1502</v>
      </c>
      <c r="C165" s="184" t="s">
        <v>1503</v>
      </c>
      <c r="D165" s="186" t="s">
        <v>259</v>
      </c>
      <c r="E165" s="131">
        <v>230</v>
      </c>
      <c r="F165" s="186" t="s">
        <v>51</v>
      </c>
      <c r="G165" s="184" t="s">
        <v>144</v>
      </c>
      <c r="H165" s="187">
        <v>17</v>
      </c>
      <c r="I165" s="184">
        <v>315</v>
      </c>
      <c r="J165" s="184" t="s">
        <v>1603</v>
      </c>
      <c r="K165" s="186" t="s">
        <v>1320</v>
      </c>
      <c r="L165" s="188"/>
    </row>
    <row r="166" spans="1:12" x14ac:dyDescent="0.35">
      <c r="A166" s="184">
        <v>51</v>
      </c>
      <c r="B166" s="185" t="s">
        <v>1604</v>
      </c>
      <c r="C166" s="184" t="s">
        <v>1503</v>
      </c>
      <c r="D166" s="186" t="s">
        <v>259</v>
      </c>
      <c r="E166" s="131">
        <v>200</v>
      </c>
      <c r="F166" s="186" t="s">
        <v>568</v>
      </c>
      <c r="G166" s="184" t="s">
        <v>144</v>
      </c>
      <c r="H166" s="187">
        <v>16</v>
      </c>
      <c r="I166" s="184">
        <v>946</v>
      </c>
      <c r="J166" s="184" t="s">
        <v>1605</v>
      </c>
      <c r="K166" s="186" t="s">
        <v>1320</v>
      </c>
      <c r="L166" s="188"/>
    </row>
    <row r="167" spans="1:12" x14ac:dyDescent="0.35">
      <c r="A167" s="186">
        <v>52</v>
      </c>
      <c r="B167" s="185" t="s">
        <v>1606</v>
      </c>
      <c r="C167" s="184" t="s">
        <v>1503</v>
      </c>
      <c r="D167" s="186" t="s">
        <v>259</v>
      </c>
      <c r="E167" s="131">
        <v>892.5</v>
      </c>
      <c r="F167" s="186" t="s">
        <v>568</v>
      </c>
      <c r="G167" s="184" t="s">
        <v>144</v>
      </c>
      <c r="H167" s="187">
        <v>26</v>
      </c>
      <c r="I167" s="184">
        <v>285</v>
      </c>
      <c r="J167" s="184" t="s">
        <v>1607</v>
      </c>
      <c r="K167" s="186" t="s">
        <v>1320</v>
      </c>
      <c r="L167" s="188"/>
    </row>
    <row r="168" spans="1:12" x14ac:dyDescent="0.35">
      <c r="A168" s="184">
        <v>53</v>
      </c>
      <c r="B168" s="185" t="s">
        <v>1608</v>
      </c>
      <c r="C168" s="184" t="s">
        <v>1511</v>
      </c>
      <c r="D168" s="186" t="s">
        <v>259</v>
      </c>
      <c r="E168" s="131">
        <v>250</v>
      </c>
      <c r="F168" s="186" t="s">
        <v>568</v>
      </c>
      <c r="G168" s="184" t="s">
        <v>144</v>
      </c>
      <c r="H168" s="187">
        <v>5</v>
      </c>
      <c r="I168" s="184">
        <v>686</v>
      </c>
      <c r="J168" s="184" t="s">
        <v>1609</v>
      </c>
      <c r="K168" s="186" t="s">
        <v>1320</v>
      </c>
      <c r="L168" s="188"/>
    </row>
    <row r="169" spans="1:12" x14ac:dyDescent="0.35">
      <c r="A169" s="186">
        <v>54</v>
      </c>
      <c r="B169" s="185" t="s">
        <v>1610</v>
      </c>
      <c r="C169" s="184" t="s">
        <v>1511</v>
      </c>
      <c r="D169" s="186" t="s">
        <v>259</v>
      </c>
      <c r="E169" s="131">
        <v>183.7</v>
      </c>
      <c r="F169" s="186" t="s">
        <v>568</v>
      </c>
      <c r="G169" s="184" t="s">
        <v>144</v>
      </c>
      <c r="H169" s="187">
        <v>15</v>
      </c>
      <c r="I169" s="184">
        <v>1089</v>
      </c>
      <c r="J169" s="184" t="s">
        <v>1611</v>
      </c>
      <c r="K169" s="186" t="s">
        <v>1320</v>
      </c>
      <c r="L169" s="188"/>
    </row>
    <row r="170" spans="1:12" x14ac:dyDescent="0.35">
      <c r="A170" s="184">
        <v>55</v>
      </c>
      <c r="B170" s="185" t="s">
        <v>1610</v>
      </c>
      <c r="C170" s="184" t="s">
        <v>1511</v>
      </c>
      <c r="D170" s="186" t="s">
        <v>259</v>
      </c>
      <c r="E170" s="131">
        <v>64.900000000000006</v>
      </c>
      <c r="F170" s="186" t="s">
        <v>568</v>
      </c>
      <c r="G170" s="184" t="s">
        <v>144</v>
      </c>
      <c r="H170" s="187">
        <v>15</v>
      </c>
      <c r="I170" s="184">
        <v>900</v>
      </c>
      <c r="J170" s="184" t="s">
        <v>1612</v>
      </c>
      <c r="K170" s="186" t="s">
        <v>1320</v>
      </c>
      <c r="L170" s="188"/>
    </row>
    <row r="171" spans="1:12" x14ac:dyDescent="0.35">
      <c r="A171" s="186">
        <v>56</v>
      </c>
      <c r="B171" s="185" t="s">
        <v>1565</v>
      </c>
      <c r="C171" s="184" t="s">
        <v>1500</v>
      </c>
      <c r="D171" s="186" t="s">
        <v>259</v>
      </c>
      <c r="E171" s="131">
        <v>81</v>
      </c>
      <c r="F171" s="186" t="s">
        <v>568</v>
      </c>
      <c r="G171" s="184" t="s">
        <v>144</v>
      </c>
      <c r="H171" s="187">
        <v>6</v>
      </c>
      <c r="I171" s="184">
        <v>533</v>
      </c>
      <c r="J171" s="184" t="s">
        <v>1613</v>
      </c>
      <c r="K171" s="186" t="s">
        <v>1320</v>
      </c>
      <c r="L171" s="188"/>
    </row>
    <row r="172" spans="1:12" x14ac:dyDescent="0.35">
      <c r="A172" s="184">
        <v>57</v>
      </c>
      <c r="B172" s="185" t="s">
        <v>1614</v>
      </c>
      <c r="C172" s="184" t="s">
        <v>1503</v>
      </c>
      <c r="D172" s="186" t="s">
        <v>259</v>
      </c>
      <c r="E172" s="131">
        <v>358.7</v>
      </c>
      <c r="F172" s="186" t="s">
        <v>569</v>
      </c>
      <c r="G172" s="184" t="s">
        <v>144</v>
      </c>
      <c r="H172" s="187">
        <v>19</v>
      </c>
      <c r="I172" s="184">
        <v>659</v>
      </c>
      <c r="J172" s="184" t="s">
        <v>1615</v>
      </c>
      <c r="K172" s="186" t="s">
        <v>1320</v>
      </c>
      <c r="L172" s="188"/>
    </row>
    <row r="173" spans="1:12" x14ac:dyDescent="0.35">
      <c r="A173" s="186">
        <v>58</v>
      </c>
      <c r="B173" s="185" t="s">
        <v>1616</v>
      </c>
      <c r="C173" s="184" t="s">
        <v>1503</v>
      </c>
      <c r="D173" s="186" t="s">
        <v>259</v>
      </c>
      <c r="E173" s="131">
        <v>458.4</v>
      </c>
      <c r="F173" s="186" t="s">
        <v>568</v>
      </c>
      <c r="G173" s="184" t="s">
        <v>144</v>
      </c>
      <c r="H173" s="187">
        <v>16</v>
      </c>
      <c r="I173" s="184">
        <v>867</v>
      </c>
      <c r="J173" s="184" t="s">
        <v>1617</v>
      </c>
      <c r="K173" s="186" t="s">
        <v>1320</v>
      </c>
      <c r="L173" s="188"/>
    </row>
    <row r="174" spans="1:12" x14ac:dyDescent="0.35">
      <c r="A174" s="184">
        <v>59</v>
      </c>
      <c r="B174" s="185" t="s">
        <v>1618</v>
      </c>
      <c r="C174" s="184" t="s">
        <v>1511</v>
      </c>
      <c r="D174" s="186" t="s">
        <v>259</v>
      </c>
      <c r="E174" s="131">
        <v>200</v>
      </c>
      <c r="F174" s="186" t="s">
        <v>568</v>
      </c>
      <c r="G174" s="184" t="s">
        <v>144</v>
      </c>
      <c r="H174" s="187">
        <v>15</v>
      </c>
      <c r="I174" s="184">
        <v>1005</v>
      </c>
      <c r="J174" s="184" t="s">
        <v>1619</v>
      </c>
      <c r="K174" s="186" t="s">
        <v>1320</v>
      </c>
      <c r="L174" s="188"/>
    </row>
    <row r="175" spans="1:12" x14ac:dyDescent="0.35">
      <c r="A175" s="186">
        <v>60</v>
      </c>
      <c r="B175" s="185" t="s">
        <v>1618</v>
      </c>
      <c r="C175" s="184" t="s">
        <v>1511</v>
      </c>
      <c r="D175" s="186" t="s">
        <v>259</v>
      </c>
      <c r="E175" s="131">
        <v>200</v>
      </c>
      <c r="F175" s="186" t="s">
        <v>568</v>
      </c>
      <c r="G175" s="184" t="s">
        <v>144</v>
      </c>
      <c r="H175" s="187">
        <v>15</v>
      </c>
      <c r="I175" s="184">
        <v>661</v>
      </c>
      <c r="J175" s="184" t="s">
        <v>1620</v>
      </c>
      <c r="K175" s="186" t="s">
        <v>1320</v>
      </c>
      <c r="L175" s="188"/>
    </row>
    <row r="176" spans="1:12" x14ac:dyDescent="0.35">
      <c r="A176" s="184">
        <v>61</v>
      </c>
      <c r="B176" s="185" t="s">
        <v>1621</v>
      </c>
      <c r="C176" s="184" t="s">
        <v>1503</v>
      </c>
      <c r="D176" s="186" t="s">
        <v>259</v>
      </c>
      <c r="E176" s="131">
        <v>177.7</v>
      </c>
      <c r="F176" s="186" t="s">
        <v>568</v>
      </c>
      <c r="G176" s="184" t="s">
        <v>144</v>
      </c>
      <c r="H176" s="187">
        <v>26</v>
      </c>
      <c r="I176" s="184">
        <v>77</v>
      </c>
      <c r="J176" s="184" t="s">
        <v>1622</v>
      </c>
      <c r="K176" s="186" t="s">
        <v>1320</v>
      </c>
      <c r="L176" s="189" t="s">
        <v>1623</v>
      </c>
    </row>
    <row r="177" spans="1:12" x14ac:dyDescent="0.35">
      <c r="A177" s="186">
        <v>62</v>
      </c>
      <c r="B177" s="185" t="s">
        <v>1624</v>
      </c>
      <c r="C177" s="184" t="s">
        <v>1503</v>
      </c>
      <c r="D177" s="186" t="s">
        <v>259</v>
      </c>
      <c r="E177" s="131">
        <v>300</v>
      </c>
      <c r="F177" s="186" t="s">
        <v>568</v>
      </c>
      <c r="G177" s="184" t="s">
        <v>144</v>
      </c>
      <c r="H177" s="187">
        <v>16</v>
      </c>
      <c r="I177" s="184">
        <v>952</v>
      </c>
      <c r="J177" s="184" t="s">
        <v>1625</v>
      </c>
      <c r="K177" s="186" t="s">
        <v>1320</v>
      </c>
      <c r="L177" s="188"/>
    </row>
    <row r="178" spans="1:12" x14ac:dyDescent="0.35">
      <c r="A178" s="184">
        <v>63</v>
      </c>
      <c r="B178" s="185" t="s">
        <v>1626</v>
      </c>
      <c r="C178" s="184" t="s">
        <v>1511</v>
      </c>
      <c r="D178" s="186" t="s">
        <v>259</v>
      </c>
      <c r="E178" s="131">
        <v>199.9</v>
      </c>
      <c r="F178" s="186" t="s">
        <v>568</v>
      </c>
      <c r="G178" s="184" t="s">
        <v>144</v>
      </c>
      <c r="H178" s="187">
        <v>15</v>
      </c>
      <c r="I178" s="184">
        <v>463</v>
      </c>
      <c r="J178" s="184" t="s">
        <v>1627</v>
      </c>
      <c r="K178" s="186" t="s">
        <v>1320</v>
      </c>
      <c r="L178" s="188"/>
    </row>
    <row r="179" spans="1:12" x14ac:dyDescent="0.35">
      <c r="A179" s="186">
        <v>64</v>
      </c>
      <c r="B179" s="185" t="s">
        <v>1628</v>
      </c>
      <c r="C179" s="184" t="s">
        <v>1503</v>
      </c>
      <c r="D179" s="186" t="s">
        <v>259</v>
      </c>
      <c r="E179" s="131">
        <v>331.4</v>
      </c>
      <c r="F179" s="186" t="s">
        <v>568</v>
      </c>
      <c r="G179" s="184" t="s">
        <v>144</v>
      </c>
      <c r="H179" s="187">
        <v>21</v>
      </c>
      <c r="I179" s="184">
        <v>421</v>
      </c>
      <c r="J179" s="184" t="s">
        <v>1629</v>
      </c>
      <c r="K179" s="186" t="s">
        <v>1320</v>
      </c>
      <c r="L179" s="188"/>
    </row>
    <row r="180" spans="1:12" x14ac:dyDescent="0.35">
      <c r="A180" s="184">
        <v>65</v>
      </c>
      <c r="B180" s="185" t="s">
        <v>1630</v>
      </c>
      <c r="C180" s="184" t="s">
        <v>1503</v>
      </c>
      <c r="D180" s="186" t="s">
        <v>259</v>
      </c>
      <c r="E180" s="131">
        <v>300</v>
      </c>
      <c r="F180" s="186" t="s">
        <v>568</v>
      </c>
      <c r="G180" s="184" t="s">
        <v>144</v>
      </c>
      <c r="H180" s="187">
        <v>16</v>
      </c>
      <c r="I180" s="184">
        <v>646</v>
      </c>
      <c r="J180" s="184" t="s">
        <v>1631</v>
      </c>
      <c r="K180" s="43" t="s">
        <v>1517</v>
      </c>
      <c r="L180" s="189"/>
    </row>
    <row r="181" spans="1:12" x14ac:dyDescent="0.35">
      <c r="A181" s="186">
        <v>66</v>
      </c>
      <c r="B181" s="185" t="s">
        <v>1576</v>
      </c>
      <c r="C181" s="184" t="s">
        <v>1503</v>
      </c>
      <c r="D181" s="186" t="s">
        <v>259</v>
      </c>
      <c r="E181" s="131">
        <v>300</v>
      </c>
      <c r="F181" s="186" t="s">
        <v>568</v>
      </c>
      <c r="G181" s="184" t="s">
        <v>144</v>
      </c>
      <c r="H181" s="187">
        <v>16</v>
      </c>
      <c r="I181" s="184">
        <v>645</v>
      </c>
      <c r="J181" s="184" t="s">
        <v>1632</v>
      </c>
      <c r="K181" s="43" t="s">
        <v>1517</v>
      </c>
      <c r="L181" s="189"/>
    </row>
    <row r="182" spans="1:12" x14ac:dyDescent="0.35">
      <c r="A182" s="184">
        <v>67</v>
      </c>
      <c r="B182" s="185" t="s">
        <v>1633</v>
      </c>
      <c r="C182" s="184" t="s">
        <v>1503</v>
      </c>
      <c r="D182" s="186" t="s">
        <v>259</v>
      </c>
      <c r="E182" s="131">
        <v>300</v>
      </c>
      <c r="F182" s="186" t="s">
        <v>568</v>
      </c>
      <c r="G182" s="184" t="s">
        <v>144</v>
      </c>
      <c r="H182" s="187">
        <v>16</v>
      </c>
      <c r="I182" s="184">
        <v>656</v>
      </c>
      <c r="J182" s="184" t="s">
        <v>1634</v>
      </c>
      <c r="K182" s="186" t="s">
        <v>1320</v>
      </c>
      <c r="L182" s="188"/>
    </row>
    <row r="183" spans="1:12" x14ac:dyDescent="0.35">
      <c r="A183" s="186">
        <v>68</v>
      </c>
      <c r="B183" s="185" t="s">
        <v>1635</v>
      </c>
      <c r="C183" s="184" t="s">
        <v>1636</v>
      </c>
      <c r="D183" s="186" t="s">
        <v>259</v>
      </c>
      <c r="E183" s="131">
        <v>200</v>
      </c>
      <c r="F183" s="186" t="s">
        <v>568</v>
      </c>
      <c r="G183" s="184" t="s">
        <v>144</v>
      </c>
      <c r="H183" s="187">
        <v>29</v>
      </c>
      <c r="I183" s="184">
        <v>453</v>
      </c>
      <c r="J183" s="184" t="s">
        <v>1637</v>
      </c>
      <c r="K183" s="186" t="s">
        <v>1320</v>
      </c>
      <c r="L183" s="189"/>
    </row>
    <row r="184" spans="1:12" x14ac:dyDescent="0.35">
      <c r="A184" s="184">
        <v>69</v>
      </c>
      <c r="B184" s="185" t="s">
        <v>1638</v>
      </c>
      <c r="C184" s="184" t="s">
        <v>1503</v>
      </c>
      <c r="D184" s="186" t="s">
        <v>259</v>
      </c>
      <c r="E184" s="131">
        <v>77.099999999999994</v>
      </c>
      <c r="F184" s="186" t="s">
        <v>568</v>
      </c>
      <c r="G184" s="184" t="s">
        <v>144</v>
      </c>
      <c r="H184" s="187">
        <v>21</v>
      </c>
      <c r="I184" s="184">
        <v>935</v>
      </c>
      <c r="J184" s="184" t="s">
        <v>1639</v>
      </c>
      <c r="K184" s="186" t="s">
        <v>1320</v>
      </c>
      <c r="L184" s="189"/>
    </row>
    <row r="185" spans="1:12" x14ac:dyDescent="0.35">
      <c r="A185" s="186">
        <v>70</v>
      </c>
      <c r="B185" s="185" t="s">
        <v>1640</v>
      </c>
      <c r="C185" s="184" t="s">
        <v>1636</v>
      </c>
      <c r="D185" s="186" t="s">
        <v>259</v>
      </c>
      <c r="E185" s="131">
        <v>388.2</v>
      </c>
      <c r="F185" s="186" t="s">
        <v>568</v>
      </c>
      <c r="G185" s="184" t="s">
        <v>144</v>
      </c>
      <c r="H185" s="187">
        <v>29</v>
      </c>
      <c r="I185" s="184">
        <v>388</v>
      </c>
      <c r="J185" s="184" t="s">
        <v>1641</v>
      </c>
      <c r="K185" s="186" t="s">
        <v>1320</v>
      </c>
      <c r="L185" s="189"/>
    </row>
    <row r="186" spans="1:12" x14ac:dyDescent="0.35">
      <c r="A186" s="184">
        <v>71</v>
      </c>
      <c r="B186" s="185" t="s">
        <v>1642</v>
      </c>
      <c r="C186" s="184" t="s">
        <v>1503</v>
      </c>
      <c r="D186" s="186" t="s">
        <v>259</v>
      </c>
      <c r="E186" s="131">
        <v>146.6</v>
      </c>
      <c r="F186" s="186" t="s">
        <v>51</v>
      </c>
      <c r="G186" s="184" t="s">
        <v>144</v>
      </c>
      <c r="H186" s="190">
        <v>16</v>
      </c>
      <c r="I186" s="184">
        <v>954</v>
      </c>
      <c r="J186" s="184" t="s">
        <v>1643</v>
      </c>
      <c r="K186" s="186" t="s">
        <v>1320</v>
      </c>
      <c r="L186" s="189"/>
    </row>
    <row r="187" spans="1:12" x14ac:dyDescent="0.35">
      <c r="A187" s="186">
        <v>72</v>
      </c>
      <c r="B187" s="185" t="s">
        <v>1644</v>
      </c>
      <c r="C187" s="184" t="s">
        <v>1503</v>
      </c>
      <c r="D187" s="186" t="s">
        <v>259</v>
      </c>
      <c r="E187" s="131">
        <v>236</v>
      </c>
      <c r="F187" s="186" t="s">
        <v>568</v>
      </c>
      <c r="G187" s="184" t="s">
        <v>144</v>
      </c>
      <c r="H187" s="190">
        <v>16</v>
      </c>
      <c r="I187" s="184">
        <v>236</v>
      </c>
      <c r="J187" s="184" t="s">
        <v>1645</v>
      </c>
      <c r="K187" s="186" t="s">
        <v>1320</v>
      </c>
      <c r="L187" s="189"/>
    </row>
    <row r="188" spans="1:12" x14ac:dyDescent="0.35">
      <c r="A188" s="184">
        <v>73</v>
      </c>
      <c r="B188" s="185" t="s">
        <v>1644</v>
      </c>
      <c r="C188" s="184" t="s">
        <v>1503</v>
      </c>
      <c r="D188" s="186" t="s">
        <v>259</v>
      </c>
      <c r="E188" s="131">
        <v>500</v>
      </c>
      <c r="F188" s="186" t="s">
        <v>568</v>
      </c>
      <c r="G188" s="184" t="s">
        <v>144</v>
      </c>
      <c r="H188" s="190">
        <v>17</v>
      </c>
      <c r="I188" s="184">
        <v>93</v>
      </c>
      <c r="J188" s="184" t="s">
        <v>1646</v>
      </c>
      <c r="K188" s="186" t="s">
        <v>1320</v>
      </c>
      <c r="L188" s="189"/>
    </row>
    <row r="189" spans="1:12" x14ac:dyDescent="0.35">
      <c r="A189" s="186">
        <v>74</v>
      </c>
      <c r="B189" s="185" t="s">
        <v>1644</v>
      </c>
      <c r="C189" s="184" t="s">
        <v>1503</v>
      </c>
      <c r="D189" s="186" t="s">
        <v>259</v>
      </c>
      <c r="E189" s="131">
        <v>368.7</v>
      </c>
      <c r="F189" s="186" t="s">
        <v>568</v>
      </c>
      <c r="G189" s="184" t="s">
        <v>144</v>
      </c>
      <c r="H189" s="190">
        <v>16</v>
      </c>
      <c r="I189" s="184">
        <v>237</v>
      </c>
      <c r="J189" s="184" t="s">
        <v>1647</v>
      </c>
      <c r="K189" s="186" t="s">
        <v>1320</v>
      </c>
      <c r="L189" s="189"/>
    </row>
    <row r="190" spans="1:12" x14ac:dyDescent="0.35">
      <c r="A190" s="184">
        <v>75</v>
      </c>
      <c r="B190" s="185" t="s">
        <v>1644</v>
      </c>
      <c r="C190" s="184" t="s">
        <v>1503</v>
      </c>
      <c r="D190" s="186" t="s">
        <v>259</v>
      </c>
      <c r="E190" s="131">
        <v>500</v>
      </c>
      <c r="F190" s="186" t="s">
        <v>568</v>
      </c>
      <c r="G190" s="184" t="s">
        <v>144</v>
      </c>
      <c r="H190" s="190">
        <v>17</v>
      </c>
      <c r="I190" s="184">
        <v>76</v>
      </c>
      <c r="J190" s="184" t="s">
        <v>1648</v>
      </c>
      <c r="K190" s="186" t="s">
        <v>1320</v>
      </c>
      <c r="L190" s="189"/>
    </row>
    <row r="191" spans="1:12" x14ac:dyDescent="0.35">
      <c r="A191" s="186">
        <v>76</v>
      </c>
      <c r="B191" s="185" t="s">
        <v>1649</v>
      </c>
      <c r="C191" s="184" t="s">
        <v>1503</v>
      </c>
      <c r="D191" s="186" t="s">
        <v>259</v>
      </c>
      <c r="E191" s="131">
        <v>139.9</v>
      </c>
      <c r="F191" s="186" t="s">
        <v>51</v>
      </c>
      <c r="G191" s="184" t="s">
        <v>144</v>
      </c>
      <c r="H191" s="190">
        <v>16</v>
      </c>
      <c r="I191" s="184">
        <v>900</v>
      </c>
      <c r="J191" s="184" t="s">
        <v>1650</v>
      </c>
      <c r="K191" s="186" t="s">
        <v>1320</v>
      </c>
      <c r="L191" s="189"/>
    </row>
    <row r="192" spans="1:12" x14ac:dyDescent="0.35">
      <c r="A192" s="184">
        <v>77</v>
      </c>
      <c r="B192" s="185" t="s">
        <v>1565</v>
      </c>
      <c r="C192" s="184" t="s">
        <v>1500</v>
      </c>
      <c r="D192" s="186" t="s">
        <v>259</v>
      </c>
      <c r="E192" s="131">
        <v>500</v>
      </c>
      <c r="F192" s="186" t="s">
        <v>48</v>
      </c>
      <c r="G192" s="184" t="s">
        <v>144</v>
      </c>
      <c r="H192" s="190">
        <v>6</v>
      </c>
      <c r="I192" s="184">
        <v>611</v>
      </c>
      <c r="J192" s="184" t="s">
        <v>1651</v>
      </c>
      <c r="K192" s="186" t="s">
        <v>1320</v>
      </c>
      <c r="L192" s="189"/>
    </row>
    <row r="193" spans="1:12" x14ac:dyDescent="0.35">
      <c r="A193" s="186">
        <v>78</v>
      </c>
      <c r="B193" s="185" t="s">
        <v>1565</v>
      </c>
      <c r="C193" s="184" t="s">
        <v>1500</v>
      </c>
      <c r="D193" s="186" t="s">
        <v>259</v>
      </c>
      <c r="E193" s="131">
        <v>500</v>
      </c>
      <c r="F193" s="186" t="s">
        <v>48</v>
      </c>
      <c r="G193" s="184" t="s">
        <v>144</v>
      </c>
      <c r="H193" s="190">
        <v>6</v>
      </c>
      <c r="I193" s="184">
        <v>858</v>
      </c>
      <c r="J193" s="184" t="s">
        <v>1652</v>
      </c>
      <c r="K193" s="186" t="s">
        <v>1320</v>
      </c>
      <c r="L193" s="189"/>
    </row>
    <row r="194" spans="1:12" x14ac:dyDescent="0.35">
      <c r="A194" s="184">
        <v>79</v>
      </c>
      <c r="B194" s="185" t="s">
        <v>1565</v>
      </c>
      <c r="C194" s="184" t="s">
        <v>1500</v>
      </c>
      <c r="D194" s="186" t="s">
        <v>259</v>
      </c>
      <c r="E194" s="131">
        <v>500</v>
      </c>
      <c r="F194" s="186" t="s">
        <v>48</v>
      </c>
      <c r="G194" s="184" t="s">
        <v>144</v>
      </c>
      <c r="H194" s="190">
        <v>7</v>
      </c>
      <c r="I194" s="184">
        <v>652</v>
      </c>
      <c r="J194" s="184" t="s">
        <v>1653</v>
      </c>
      <c r="K194" s="186" t="s">
        <v>1320</v>
      </c>
      <c r="L194" s="189"/>
    </row>
    <row r="195" spans="1:12" x14ac:dyDescent="0.35">
      <c r="A195" s="186">
        <v>80</v>
      </c>
      <c r="B195" s="185" t="s">
        <v>1565</v>
      </c>
      <c r="C195" s="184" t="s">
        <v>1503</v>
      </c>
      <c r="D195" s="186" t="s">
        <v>259</v>
      </c>
      <c r="E195" s="131">
        <v>500</v>
      </c>
      <c r="F195" s="186" t="s">
        <v>48</v>
      </c>
      <c r="G195" s="184" t="s">
        <v>144</v>
      </c>
      <c r="H195" s="190">
        <v>16</v>
      </c>
      <c r="I195" s="184">
        <v>583</v>
      </c>
      <c r="J195" s="184" t="s">
        <v>1654</v>
      </c>
      <c r="K195" s="186" t="s">
        <v>1320</v>
      </c>
      <c r="L195" s="189" t="s">
        <v>1655</v>
      </c>
    </row>
    <row r="196" spans="1:12" x14ac:dyDescent="0.35">
      <c r="A196" s="184">
        <v>81</v>
      </c>
      <c r="B196" s="185" t="s">
        <v>1656</v>
      </c>
      <c r="C196" s="184" t="s">
        <v>1500</v>
      </c>
      <c r="D196" s="186" t="s">
        <v>259</v>
      </c>
      <c r="E196" s="131">
        <v>500</v>
      </c>
      <c r="F196" s="186" t="s">
        <v>48</v>
      </c>
      <c r="G196" s="184" t="s">
        <v>144</v>
      </c>
      <c r="H196" s="190">
        <v>12</v>
      </c>
      <c r="I196" s="184">
        <v>395</v>
      </c>
      <c r="J196" s="184" t="s">
        <v>1657</v>
      </c>
      <c r="K196" s="186" t="s">
        <v>1320</v>
      </c>
      <c r="L196" s="189"/>
    </row>
    <row r="197" spans="1:12" x14ac:dyDescent="0.35">
      <c r="A197" s="186">
        <v>82</v>
      </c>
      <c r="B197" s="185" t="s">
        <v>1656</v>
      </c>
      <c r="C197" s="184" t="s">
        <v>1500</v>
      </c>
      <c r="D197" s="186" t="s">
        <v>259</v>
      </c>
      <c r="E197" s="131">
        <v>300</v>
      </c>
      <c r="F197" s="186" t="s">
        <v>569</v>
      </c>
      <c r="G197" s="184" t="s">
        <v>144</v>
      </c>
      <c r="H197" s="190">
        <v>12</v>
      </c>
      <c r="I197" s="184">
        <v>375</v>
      </c>
      <c r="J197" s="184" t="s">
        <v>1658</v>
      </c>
      <c r="K197" s="186" t="s">
        <v>1320</v>
      </c>
      <c r="L197" s="189"/>
    </row>
    <row r="198" spans="1:12" x14ac:dyDescent="0.35">
      <c r="A198" s="184">
        <v>83</v>
      </c>
      <c r="B198" s="185" t="s">
        <v>1656</v>
      </c>
      <c r="C198" s="184" t="s">
        <v>1500</v>
      </c>
      <c r="D198" s="186" t="s">
        <v>259</v>
      </c>
      <c r="E198" s="131">
        <v>300</v>
      </c>
      <c r="F198" s="186" t="s">
        <v>569</v>
      </c>
      <c r="G198" s="184" t="s">
        <v>144</v>
      </c>
      <c r="H198" s="190">
        <v>12</v>
      </c>
      <c r="I198" s="184">
        <v>366</v>
      </c>
      <c r="J198" s="184" t="s">
        <v>1659</v>
      </c>
      <c r="K198" s="186" t="s">
        <v>1320</v>
      </c>
      <c r="L198" s="189"/>
    </row>
    <row r="199" spans="1:12" x14ac:dyDescent="0.35">
      <c r="A199" s="186">
        <v>84</v>
      </c>
      <c r="B199" s="185" t="s">
        <v>1660</v>
      </c>
      <c r="C199" s="184" t="s">
        <v>1500</v>
      </c>
      <c r="D199" s="186" t="s">
        <v>259</v>
      </c>
      <c r="E199" s="131">
        <v>300</v>
      </c>
      <c r="F199" s="186" t="s">
        <v>48</v>
      </c>
      <c r="G199" s="184" t="s">
        <v>144</v>
      </c>
      <c r="H199" s="190">
        <v>12</v>
      </c>
      <c r="I199" s="184">
        <v>400</v>
      </c>
      <c r="J199" s="184" t="s">
        <v>1661</v>
      </c>
      <c r="K199" s="186" t="s">
        <v>1320</v>
      </c>
      <c r="L199" s="189"/>
    </row>
    <row r="200" spans="1:12" x14ac:dyDescent="0.35">
      <c r="A200" s="184">
        <v>85</v>
      </c>
      <c r="B200" s="185" t="s">
        <v>1660</v>
      </c>
      <c r="C200" s="184" t="s">
        <v>1500</v>
      </c>
      <c r="D200" s="186" t="s">
        <v>259</v>
      </c>
      <c r="E200" s="131">
        <v>500</v>
      </c>
      <c r="F200" s="186" t="s">
        <v>48</v>
      </c>
      <c r="G200" s="184" t="s">
        <v>144</v>
      </c>
      <c r="H200" s="190">
        <v>12</v>
      </c>
      <c r="I200" s="184">
        <v>664</v>
      </c>
      <c r="J200" s="184" t="s">
        <v>1662</v>
      </c>
      <c r="K200" s="186" t="s">
        <v>1320</v>
      </c>
      <c r="L200" s="189"/>
    </row>
    <row r="201" spans="1:12" x14ac:dyDescent="0.35">
      <c r="A201" s="186">
        <v>86</v>
      </c>
      <c r="B201" s="185" t="s">
        <v>1663</v>
      </c>
      <c r="C201" s="184" t="s">
        <v>1500</v>
      </c>
      <c r="D201" s="186" t="s">
        <v>259</v>
      </c>
      <c r="E201" s="131">
        <v>279</v>
      </c>
      <c r="F201" s="186" t="s">
        <v>48</v>
      </c>
      <c r="G201" s="184" t="s">
        <v>144</v>
      </c>
      <c r="H201" s="190">
        <v>12</v>
      </c>
      <c r="I201" s="184">
        <v>359</v>
      </c>
      <c r="J201" s="184" t="s">
        <v>1664</v>
      </c>
      <c r="K201" s="186" t="s">
        <v>1320</v>
      </c>
      <c r="L201" s="189"/>
    </row>
    <row r="202" spans="1:12" x14ac:dyDescent="0.35">
      <c r="A202" s="184">
        <v>87</v>
      </c>
      <c r="B202" s="185" t="s">
        <v>1665</v>
      </c>
      <c r="C202" s="184" t="s">
        <v>1503</v>
      </c>
      <c r="D202" s="186" t="s">
        <v>259</v>
      </c>
      <c r="E202" s="131">
        <v>501.5</v>
      </c>
      <c r="F202" s="186" t="s">
        <v>51</v>
      </c>
      <c r="G202" s="184" t="s">
        <v>144</v>
      </c>
      <c r="H202" s="190">
        <v>25</v>
      </c>
      <c r="I202" s="184">
        <v>602</v>
      </c>
      <c r="J202" s="184" t="s">
        <v>1666</v>
      </c>
      <c r="K202" s="186" t="s">
        <v>1320</v>
      </c>
      <c r="L202" s="189"/>
    </row>
    <row r="203" spans="1:12" x14ac:dyDescent="0.35">
      <c r="A203" s="186">
        <v>88</v>
      </c>
      <c r="B203" s="185" t="s">
        <v>1667</v>
      </c>
      <c r="C203" s="184" t="s">
        <v>1500</v>
      </c>
      <c r="D203" s="186" t="s">
        <v>259</v>
      </c>
      <c r="E203" s="131">
        <v>200</v>
      </c>
      <c r="F203" s="186" t="s">
        <v>48</v>
      </c>
      <c r="G203" s="184" t="s">
        <v>144</v>
      </c>
      <c r="H203" s="190">
        <v>6</v>
      </c>
      <c r="I203" s="184">
        <v>877</v>
      </c>
      <c r="J203" s="184" t="s">
        <v>1668</v>
      </c>
      <c r="K203" s="186" t="s">
        <v>1320</v>
      </c>
      <c r="L203" s="189"/>
    </row>
    <row r="204" spans="1:12" x14ac:dyDescent="0.35">
      <c r="A204" s="184">
        <v>89</v>
      </c>
      <c r="B204" s="185" t="s">
        <v>1669</v>
      </c>
      <c r="C204" s="184" t="s">
        <v>1500</v>
      </c>
      <c r="D204" s="186" t="s">
        <v>259</v>
      </c>
      <c r="E204" s="131">
        <v>200</v>
      </c>
      <c r="F204" s="186" t="s">
        <v>569</v>
      </c>
      <c r="G204" s="184" t="s">
        <v>144</v>
      </c>
      <c r="H204" s="190">
        <v>12</v>
      </c>
      <c r="I204" s="184">
        <v>662</v>
      </c>
      <c r="J204" s="184" t="s">
        <v>1670</v>
      </c>
      <c r="K204" s="186" t="s">
        <v>1320</v>
      </c>
      <c r="L204" s="189"/>
    </row>
    <row r="205" spans="1:12" x14ac:dyDescent="0.35">
      <c r="A205" s="186">
        <v>90</v>
      </c>
      <c r="B205" s="185" t="s">
        <v>1671</v>
      </c>
      <c r="C205" s="184" t="s">
        <v>1503</v>
      </c>
      <c r="D205" s="186" t="s">
        <v>259</v>
      </c>
      <c r="E205" s="131">
        <v>69.599999999999994</v>
      </c>
      <c r="F205" s="186" t="s">
        <v>48</v>
      </c>
      <c r="G205" s="184" t="s">
        <v>144</v>
      </c>
      <c r="H205" s="190">
        <v>17</v>
      </c>
      <c r="I205" s="184">
        <v>522</v>
      </c>
      <c r="J205" s="184" t="s">
        <v>1672</v>
      </c>
      <c r="K205" s="186" t="s">
        <v>1320</v>
      </c>
      <c r="L205" s="189"/>
    </row>
    <row r="206" spans="1:12" x14ac:dyDescent="0.35">
      <c r="A206" s="184">
        <v>91</v>
      </c>
      <c r="B206" s="185" t="s">
        <v>1673</v>
      </c>
      <c r="C206" s="184" t="s">
        <v>1503</v>
      </c>
      <c r="D206" s="186" t="s">
        <v>259</v>
      </c>
      <c r="E206" s="131">
        <v>300</v>
      </c>
      <c r="F206" s="186" t="s">
        <v>569</v>
      </c>
      <c r="G206" s="184" t="s">
        <v>144</v>
      </c>
      <c r="H206" s="190">
        <v>16</v>
      </c>
      <c r="I206" s="184">
        <v>625</v>
      </c>
      <c r="J206" s="184" t="s">
        <v>1674</v>
      </c>
      <c r="K206" s="186" t="s">
        <v>1320</v>
      </c>
      <c r="L206" s="189"/>
    </row>
    <row r="207" spans="1:12" x14ac:dyDescent="0.35">
      <c r="A207" s="186">
        <v>92</v>
      </c>
      <c r="B207" s="185" t="s">
        <v>1675</v>
      </c>
      <c r="C207" s="184" t="s">
        <v>1503</v>
      </c>
      <c r="D207" s="186" t="s">
        <v>259</v>
      </c>
      <c r="E207" s="131">
        <v>727.3</v>
      </c>
      <c r="F207" s="186" t="s">
        <v>48</v>
      </c>
      <c r="G207" s="184" t="s">
        <v>144</v>
      </c>
      <c r="H207" s="190">
        <v>16</v>
      </c>
      <c r="I207" s="184">
        <v>410</v>
      </c>
      <c r="J207" s="184" t="s">
        <v>1676</v>
      </c>
      <c r="K207" s="186" t="s">
        <v>1320</v>
      </c>
      <c r="L207" s="189"/>
    </row>
    <row r="208" spans="1:12" x14ac:dyDescent="0.35">
      <c r="A208" s="184">
        <v>93</v>
      </c>
      <c r="B208" s="185" t="s">
        <v>1677</v>
      </c>
      <c r="C208" s="184" t="s">
        <v>1511</v>
      </c>
      <c r="D208" s="186" t="s">
        <v>259</v>
      </c>
      <c r="E208" s="131">
        <v>400</v>
      </c>
      <c r="F208" s="186" t="s">
        <v>48</v>
      </c>
      <c r="G208" s="184" t="s">
        <v>144</v>
      </c>
      <c r="H208" s="190">
        <v>15</v>
      </c>
      <c r="I208" s="184">
        <v>676</v>
      </c>
      <c r="J208" s="184" t="s">
        <v>1678</v>
      </c>
      <c r="K208" s="186" t="s">
        <v>1320</v>
      </c>
      <c r="L208" s="189"/>
    </row>
    <row r="209" spans="1:12" x14ac:dyDescent="0.35">
      <c r="A209" s="186">
        <v>94</v>
      </c>
      <c r="B209" s="185" t="s">
        <v>1679</v>
      </c>
      <c r="C209" s="184" t="s">
        <v>1503</v>
      </c>
      <c r="D209" s="186" t="s">
        <v>259</v>
      </c>
      <c r="E209" s="130">
        <v>500</v>
      </c>
      <c r="F209" s="186" t="s">
        <v>60</v>
      </c>
      <c r="G209" s="184" t="s">
        <v>144</v>
      </c>
      <c r="H209" s="190">
        <v>30</v>
      </c>
      <c r="I209" s="184">
        <v>207</v>
      </c>
      <c r="J209" s="184" t="s">
        <v>1680</v>
      </c>
      <c r="K209" s="186" t="s">
        <v>1320</v>
      </c>
      <c r="L209" s="189"/>
    </row>
    <row r="210" spans="1:12" x14ac:dyDescent="0.35">
      <c r="A210" s="184">
        <v>95</v>
      </c>
      <c r="B210" s="185" t="s">
        <v>1681</v>
      </c>
      <c r="C210" s="184" t="s">
        <v>1500</v>
      </c>
      <c r="D210" s="186" t="s">
        <v>259</v>
      </c>
      <c r="E210" s="131">
        <v>262.39999999999998</v>
      </c>
      <c r="F210" s="186" t="s">
        <v>48</v>
      </c>
      <c r="G210" s="184" t="s">
        <v>144</v>
      </c>
      <c r="H210" s="190">
        <v>10</v>
      </c>
      <c r="I210" s="184">
        <v>603</v>
      </c>
      <c r="J210" s="184" t="s">
        <v>1682</v>
      </c>
      <c r="K210" s="186" t="s">
        <v>1320</v>
      </c>
      <c r="L210" s="191" t="s">
        <v>1655</v>
      </c>
    </row>
    <row r="211" spans="1:12" x14ac:dyDescent="0.35">
      <c r="A211" s="186">
        <v>96</v>
      </c>
      <c r="B211" s="185" t="s">
        <v>1683</v>
      </c>
      <c r="C211" s="184" t="s">
        <v>1503</v>
      </c>
      <c r="D211" s="186" t="s">
        <v>259</v>
      </c>
      <c r="E211" s="131">
        <v>500</v>
      </c>
      <c r="F211" s="186" t="s">
        <v>48</v>
      </c>
      <c r="G211" s="184" t="s">
        <v>144</v>
      </c>
      <c r="H211" s="190">
        <v>16</v>
      </c>
      <c r="I211" s="184">
        <v>450</v>
      </c>
      <c r="J211" s="184" t="s">
        <v>1684</v>
      </c>
      <c r="K211" s="186" t="s">
        <v>1320</v>
      </c>
      <c r="L211" s="189"/>
    </row>
    <row r="212" spans="1:12" x14ac:dyDescent="0.35">
      <c r="A212" s="184">
        <v>97</v>
      </c>
      <c r="B212" s="185" t="s">
        <v>1572</v>
      </c>
      <c r="C212" s="184" t="s">
        <v>1500</v>
      </c>
      <c r="D212" s="186" t="s">
        <v>259</v>
      </c>
      <c r="E212" s="130">
        <v>500</v>
      </c>
      <c r="F212" s="186" t="s">
        <v>48</v>
      </c>
      <c r="G212" s="184" t="s">
        <v>144</v>
      </c>
      <c r="H212" s="190">
        <v>12</v>
      </c>
      <c r="I212" s="184">
        <v>441</v>
      </c>
      <c r="J212" s="184" t="s">
        <v>1685</v>
      </c>
      <c r="K212" s="186" t="s">
        <v>1320</v>
      </c>
      <c r="L212" s="189"/>
    </row>
    <row r="213" spans="1:12" x14ac:dyDescent="0.35">
      <c r="A213" s="186">
        <v>98</v>
      </c>
      <c r="B213" s="185" t="s">
        <v>1686</v>
      </c>
      <c r="C213" s="184" t="s">
        <v>1503</v>
      </c>
      <c r="D213" s="186" t="s">
        <v>259</v>
      </c>
      <c r="E213" s="131">
        <v>874.4</v>
      </c>
      <c r="F213" s="186" t="s">
        <v>48</v>
      </c>
      <c r="G213" s="184" t="s">
        <v>144</v>
      </c>
      <c r="H213" s="190">
        <v>17</v>
      </c>
      <c r="I213" s="184">
        <v>769</v>
      </c>
      <c r="J213" s="184" t="s">
        <v>1687</v>
      </c>
      <c r="K213" s="186" t="s">
        <v>1320</v>
      </c>
      <c r="L213" s="189"/>
    </row>
    <row r="214" spans="1:12" x14ac:dyDescent="0.35">
      <c r="A214" s="184">
        <v>99</v>
      </c>
      <c r="B214" s="185" t="s">
        <v>1686</v>
      </c>
      <c r="C214" s="184" t="s">
        <v>1503</v>
      </c>
      <c r="D214" s="186" t="s">
        <v>259</v>
      </c>
      <c r="E214" s="131">
        <v>500</v>
      </c>
      <c r="F214" s="186" t="s">
        <v>48</v>
      </c>
      <c r="G214" s="184" t="s">
        <v>144</v>
      </c>
      <c r="H214" s="190">
        <v>17</v>
      </c>
      <c r="I214" s="184">
        <v>770</v>
      </c>
      <c r="J214" s="184" t="s">
        <v>1688</v>
      </c>
      <c r="K214" s="186" t="s">
        <v>1320</v>
      </c>
      <c r="L214" s="189"/>
    </row>
    <row r="215" spans="1:12" x14ac:dyDescent="0.35">
      <c r="A215" s="186">
        <v>100</v>
      </c>
      <c r="B215" s="185" t="s">
        <v>1689</v>
      </c>
      <c r="C215" s="184" t="s">
        <v>1636</v>
      </c>
      <c r="D215" s="186" t="s">
        <v>259</v>
      </c>
      <c r="E215" s="131">
        <v>200</v>
      </c>
      <c r="F215" s="186" t="s">
        <v>48</v>
      </c>
      <c r="G215" s="184" t="s">
        <v>144</v>
      </c>
      <c r="H215" s="190">
        <v>32</v>
      </c>
      <c r="I215" s="184">
        <v>184</v>
      </c>
      <c r="J215" s="184" t="s">
        <v>1690</v>
      </c>
      <c r="K215" s="186" t="s">
        <v>1320</v>
      </c>
      <c r="L215" s="189"/>
    </row>
    <row r="216" spans="1:12" x14ac:dyDescent="0.35">
      <c r="A216" s="184">
        <v>101</v>
      </c>
      <c r="B216" s="185" t="s">
        <v>1691</v>
      </c>
      <c r="C216" s="184" t="s">
        <v>1636</v>
      </c>
      <c r="D216" s="186" t="s">
        <v>259</v>
      </c>
      <c r="E216" s="131">
        <v>200</v>
      </c>
      <c r="F216" s="186" t="s">
        <v>48</v>
      </c>
      <c r="G216" s="184" t="s">
        <v>144</v>
      </c>
      <c r="H216" s="190">
        <v>32</v>
      </c>
      <c r="I216" s="184">
        <v>183</v>
      </c>
      <c r="J216" s="184" t="s">
        <v>1690</v>
      </c>
      <c r="K216" s="186" t="s">
        <v>1320</v>
      </c>
      <c r="L216" s="189"/>
    </row>
    <row r="217" spans="1:12" x14ac:dyDescent="0.35">
      <c r="A217" s="186">
        <v>102</v>
      </c>
      <c r="B217" s="185" t="s">
        <v>1692</v>
      </c>
      <c r="C217" s="184" t="s">
        <v>1503</v>
      </c>
      <c r="D217" s="186" t="s">
        <v>259</v>
      </c>
      <c r="E217" s="131">
        <v>587.6</v>
      </c>
      <c r="F217" s="186" t="s">
        <v>569</v>
      </c>
      <c r="G217" s="184" t="s">
        <v>144</v>
      </c>
      <c r="H217" s="190">
        <v>16</v>
      </c>
      <c r="I217" s="184">
        <v>763</v>
      </c>
      <c r="J217" s="184" t="s">
        <v>1693</v>
      </c>
      <c r="K217" s="186" t="s">
        <v>1320</v>
      </c>
      <c r="L217" s="189"/>
    </row>
    <row r="218" spans="1:12" x14ac:dyDescent="0.35">
      <c r="A218" s="184">
        <v>103</v>
      </c>
      <c r="B218" s="185" t="s">
        <v>1694</v>
      </c>
      <c r="C218" s="184" t="s">
        <v>1503</v>
      </c>
      <c r="D218" s="186" t="s">
        <v>259</v>
      </c>
      <c r="E218" s="131">
        <v>160</v>
      </c>
      <c r="F218" s="186" t="s">
        <v>48</v>
      </c>
      <c r="G218" s="184" t="s">
        <v>144</v>
      </c>
      <c r="H218" s="190">
        <v>26</v>
      </c>
      <c r="I218" s="184">
        <v>175</v>
      </c>
      <c r="J218" s="184" t="s">
        <v>1695</v>
      </c>
      <c r="K218" s="186" t="s">
        <v>1320</v>
      </c>
      <c r="L218" s="189"/>
    </row>
    <row r="219" spans="1:12" x14ac:dyDescent="0.35">
      <c r="A219" s="186">
        <v>104</v>
      </c>
      <c r="B219" s="185" t="s">
        <v>1572</v>
      </c>
      <c r="C219" s="184" t="s">
        <v>1500</v>
      </c>
      <c r="D219" s="186" t="s">
        <v>259</v>
      </c>
      <c r="E219" s="131">
        <v>158.30000000000001</v>
      </c>
      <c r="F219" s="186" t="s">
        <v>48</v>
      </c>
      <c r="G219" s="184" t="s">
        <v>144</v>
      </c>
      <c r="H219" s="190">
        <v>7</v>
      </c>
      <c r="I219" s="184">
        <v>633</v>
      </c>
      <c r="J219" s="184" t="s">
        <v>1696</v>
      </c>
      <c r="K219" s="186" t="s">
        <v>1320</v>
      </c>
      <c r="L219" s="189"/>
    </row>
    <row r="220" spans="1:12" x14ac:dyDescent="0.35">
      <c r="A220" s="184">
        <v>105</v>
      </c>
      <c r="B220" s="185" t="s">
        <v>1572</v>
      </c>
      <c r="C220" s="184" t="s">
        <v>1500</v>
      </c>
      <c r="D220" s="186" t="s">
        <v>259</v>
      </c>
      <c r="E220" s="131">
        <v>939.9</v>
      </c>
      <c r="F220" s="186" t="s">
        <v>48</v>
      </c>
      <c r="G220" s="184" t="s">
        <v>144</v>
      </c>
      <c r="H220" s="190">
        <v>7</v>
      </c>
      <c r="I220" s="184">
        <v>632</v>
      </c>
      <c r="J220" s="184" t="s">
        <v>1697</v>
      </c>
      <c r="K220" s="186" t="s">
        <v>1320</v>
      </c>
      <c r="L220" s="189"/>
    </row>
    <row r="221" spans="1:12" x14ac:dyDescent="0.35">
      <c r="A221" s="186">
        <v>106</v>
      </c>
      <c r="B221" s="185" t="s">
        <v>1698</v>
      </c>
      <c r="C221" s="184" t="s">
        <v>1503</v>
      </c>
      <c r="D221" s="186" t="s">
        <v>259</v>
      </c>
      <c r="E221" s="131">
        <v>541.70000000000005</v>
      </c>
      <c r="F221" s="186" t="s">
        <v>48</v>
      </c>
      <c r="G221" s="184" t="s">
        <v>144</v>
      </c>
      <c r="H221" s="190">
        <v>17</v>
      </c>
      <c r="I221" s="184">
        <v>807</v>
      </c>
      <c r="J221" s="184" t="s">
        <v>1699</v>
      </c>
      <c r="K221" s="186"/>
      <c r="L221" s="189"/>
    </row>
    <row r="222" spans="1:12" x14ac:dyDescent="0.35">
      <c r="A222" s="184">
        <v>107</v>
      </c>
      <c r="B222" s="185" t="s">
        <v>1700</v>
      </c>
      <c r="C222" s="184" t="s">
        <v>1503</v>
      </c>
      <c r="D222" s="186" t="s">
        <v>259</v>
      </c>
      <c r="E222" s="131">
        <v>218.7</v>
      </c>
      <c r="F222" s="186" t="s">
        <v>48</v>
      </c>
      <c r="G222" s="184" t="s">
        <v>144</v>
      </c>
      <c r="H222" s="190">
        <v>17</v>
      </c>
      <c r="I222" s="184">
        <v>626</v>
      </c>
      <c r="J222" s="184" t="s">
        <v>1701</v>
      </c>
      <c r="K222" s="186"/>
      <c r="L222" s="189"/>
    </row>
    <row r="223" spans="1:12" x14ac:dyDescent="0.35">
      <c r="A223" s="186">
        <v>108</v>
      </c>
      <c r="B223" s="185" t="s">
        <v>1702</v>
      </c>
      <c r="C223" s="184" t="s">
        <v>1636</v>
      </c>
      <c r="D223" s="186" t="s">
        <v>259</v>
      </c>
      <c r="E223" s="131">
        <v>575.5</v>
      </c>
      <c r="F223" s="186" t="s">
        <v>48</v>
      </c>
      <c r="G223" s="184" t="s">
        <v>144</v>
      </c>
      <c r="H223" s="190">
        <v>28</v>
      </c>
      <c r="I223" s="184">
        <v>313</v>
      </c>
      <c r="J223" s="186" t="s">
        <v>1703</v>
      </c>
      <c r="K223" s="186"/>
      <c r="L223" s="189"/>
    </row>
    <row r="224" spans="1:12" x14ac:dyDescent="0.35">
      <c r="A224" s="184">
        <v>109</v>
      </c>
      <c r="B224" s="185" t="s">
        <v>1704</v>
      </c>
      <c r="C224" s="184" t="s">
        <v>1636</v>
      </c>
      <c r="D224" s="186" t="s">
        <v>259</v>
      </c>
      <c r="E224" s="131">
        <v>620.9</v>
      </c>
      <c r="F224" s="186" t="s">
        <v>48</v>
      </c>
      <c r="G224" s="184" t="s">
        <v>144</v>
      </c>
      <c r="H224" s="190">
        <v>28</v>
      </c>
      <c r="I224" s="184">
        <v>314</v>
      </c>
      <c r="J224" s="186" t="s">
        <v>1705</v>
      </c>
      <c r="K224" s="186"/>
      <c r="L224" s="189"/>
    </row>
    <row r="225" spans="1:12" x14ac:dyDescent="0.35">
      <c r="A225" s="186">
        <v>110</v>
      </c>
      <c r="B225" s="185" t="s">
        <v>1706</v>
      </c>
      <c r="C225" s="184" t="s">
        <v>1636</v>
      </c>
      <c r="D225" s="186" t="s">
        <v>259</v>
      </c>
      <c r="E225" s="131">
        <v>586.70000000000005</v>
      </c>
      <c r="F225" s="186" t="s">
        <v>48</v>
      </c>
      <c r="G225" s="184" t="s">
        <v>144</v>
      </c>
      <c r="H225" s="190">
        <v>28</v>
      </c>
      <c r="I225" s="184">
        <v>255</v>
      </c>
      <c r="J225" s="186" t="s">
        <v>1707</v>
      </c>
      <c r="K225" s="186"/>
      <c r="L225" s="189"/>
    </row>
    <row r="226" spans="1:12" x14ac:dyDescent="0.35">
      <c r="A226" s="184">
        <v>111</v>
      </c>
      <c r="B226" s="185" t="s">
        <v>1706</v>
      </c>
      <c r="C226" s="184" t="s">
        <v>1636</v>
      </c>
      <c r="D226" s="186" t="s">
        <v>259</v>
      </c>
      <c r="E226" s="131">
        <v>586.70000000000005</v>
      </c>
      <c r="F226" s="186" t="s">
        <v>48</v>
      </c>
      <c r="G226" s="184" t="s">
        <v>144</v>
      </c>
      <c r="H226" s="190">
        <v>28</v>
      </c>
      <c r="I226" s="184">
        <v>256</v>
      </c>
      <c r="J226" s="186" t="s">
        <v>1708</v>
      </c>
      <c r="K226" s="186"/>
      <c r="L226" s="189"/>
    </row>
    <row r="227" spans="1:12" x14ac:dyDescent="0.35">
      <c r="A227" s="186">
        <v>112</v>
      </c>
      <c r="B227" s="185" t="s">
        <v>1709</v>
      </c>
      <c r="C227" s="184" t="s">
        <v>1500</v>
      </c>
      <c r="D227" s="186" t="s">
        <v>259</v>
      </c>
      <c r="E227" s="131">
        <v>948.7</v>
      </c>
      <c r="F227" s="186" t="s">
        <v>48</v>
      </c>
      <c r="G227" s="184" t="s">
        <v>144</v>
      </c>
      <c r="H227" s="190">
        <v>10</v>
      </c>
      <c r="I227" s="184">
        <v>473</v>
      </c>
      <c r="J227" s="184" t="s">
        <v>1710</v>
      </c>
      <c r="K227" s="186"/>
      <c r="L227" s="189"/>
    </row>
    <row r="228" spans="1:12" x14ac:dyDescent="0.35">
      <c r="A228" s="184">
        <v>113</v>
      </c>
      <c r="B228" s="185" t="s">
        <v>1711</v>
      </c>
      <c r="C228" s="184" t="s">
        <v>1503</v>
      </c>
      <c r="D228" s="186" t="s">
        <v>259</v>
      </c>
      <c r="E228" s="131">
        <v>83.5</v>
      </c>
      <c r="F228" s="186" t="s">
        <v>568</v>
      </c>
      <c r="G228" s="184" t="s">
        <v>144</v>
      </c>
      <c r="H228" s="190">
        <v>17</v>
      </c>
      <c r="I228" s="184">
        <v>885</v>
      </c>
      <c r="J228" s="184"/>
      <c r="K228" s="186"/>
      <c r="L228" s="189"/>
    </row>
    <row r="229" spans="1:12" x14ac:dyDescent="0.35">
      <c r="A229" s="186">
        <v>114</v>
      </c>
      <c r="B229" s="185" t="s">
        <v>1712</v>
      </c>
      <c r="C229" s="184" t="s">
        <v>1503</v>
      </c>
      <c r="D229" s="186" t="s">
        <v>259</v>
      </c>
      <c r="E229" s="131">
        <v>500</v>
      </c>
      <c r="F229" s="186" t="s">
        <v>51</v>
      </c>
      <c r="G229" s="184" t="s">
        <v>144</v>
      </c>
      <c r="H229" s="190">
        <v>26</v>
      </c>
      <c r="I229" s="184">
        <v>346</v>
      </c>
      <c r="J229" s="184"/>
      <c r="K229" s="186"/>
      <c r="L229" s="189"/>
    </row>
    <row r="230" spans="1:12" x14ac:dyDescent="0.35">
      <c r="A230" s="184">
        <v>115</v>
      </c>
      <c r="B230" s="185" t="s">
        <v>1572</v>
      </c>
      <c r="C230" s="184" t="s">
        <v>1500</v>
      </c>
      <c r="D230" s="186" t="s">
        <v>259</v>
      </c>
      <c r="E230" s="131">
        <v>500</v>
      </c>
      <c r="F230" s="186" t="s">
        <v>568</v>
      </c>
      <c r="G230" s="184" t="s">
        <v>144</v>
      </c>
      <c r="H230" s="190">
        <v>7</v>
      </c>
      <c r="I230" s="184">
        <v>632</v>
      </c>
      <c r="J230" s="184"/>
      <c r="K230" s="186"/>
      <c r="L230" s="189"/>
    </row>
    <row r="231" spans="1:12" x14ac:dyDescent="0.35">
      <c r="A231" s="186">
        <v>116</v>
      </c>
      <c r="B231" s="185" t="s">
        <v>1572</v>
      </c>
      <c r="C231" s="184" t="s">
        <v>1500</v>
      </c>
      <c r="D231" s="186" t="s">
        <v>259</v>
      </c>
      <c r="E231" s="131">
        <v>158.30000000000001</v>
      </c>
      <c r="F231" s="186" t="s">
        <v>568</v>
      </c>
      <c r="G231" s="184" t="s">
        <v>144</v>
      </c>
      <c r="H231" s="190">
        <v>7</v>
      </c>
      <c r="I231" s="184">
        <v>633</v>
      </c>
      <c r="J231" s="184"/>
      <c r="K231" s="186"/>
      <c r="L231" s="189"/>
    </row>
    <row r="232" spans="1:12" x14ac:dyDescent="0.35">
      <c r="A232" s="184">
        <v>117</v>
      </c>
      <c r="B232" s="185" t="s">
        <v>1713</v>
      </c>
      <c r="C232" s="184" t="s">
        <v>1511</v>
      </c>
      <c r="D232" s="186" t="s">
        <v>259</v>
      </c>
      <c r="E232" s="131">
        <v>500</v>
      </c>
      <c r="F232" s="186" t="s">
        <v>568</v>
      </c>
      <c r="G232" s="184" t="s">
        <v>144</v>
      </c>
      <c r="H232" s="190">
        <v>15</v>
      </c>
      <c r="I232" s="184">
        <v>654</v>
      </c>
      <c r="J232" s="184"/>
      <c r="K232" s="186"/>
      <c r="L232" s="189"/>
    </row>
    <row r="233" spans="1:12" x14ac:dyDescent="0.35">
      <c r="A233" s="186">
        <v>118</v>
      </c>
      <c r="B233" s="185" t="s">
        <v>582</v>
      </c>
      <c r="C233" s="184" t="s">
        <v>1500</v>
      </c>
      <c r="D233" s="186" t="s">
        <v>259</v>
      </c>
      <c r="E233" s="131">
        <v>200</v>
      </c>
      <c r="F233" s="186" t="s">
        <v>48</v>
      </c>
      <c r="G233" s="184" t="s">
        <v>144</v>
      </c>
      <c r="H233" s="190">
        <v>12</v>
      </c>
      <c r="I233" s="184">
        <v>155</v>
      </c>
      <c r="J233" s="186" t="s">
        <v>1714</v>
      </c>
      <c r="K233" s="186"/>
      <c r="L233" s="189"/>
    </row>
    <row r="234" spans="1:12" x14ac:dyDescent="0.35">
      <c r="A234" s="184">
        <v>119</v>
      </c>
      <c r="B234" s="185" t="s">
        <v>1715</v>
      </c>
      <c r="C234" s="184" t="s">
        <v>1511</v>
      </c>
      <c r="D234" s="186" t="s">
        <v>259</v>
      </c>
      <c r="E234" s="131">
        <v>199.8</v>
      </c>
      <c r="F234" s="186" t="s">
        <v>48</v>
      </c>
      <c r="G234" s="184" t="s">
        <v>144</v>
      </c>
      <c r="H234" s="190">
        <v>15</v>
      </c>
      <c r="I234" s="184">
        <v>508</v>
      </c>
      <c r="J234" s="186" t="s">
        <v>1716</v>
      </c>
      <c r="K234" s="186"/>
      <c r="L234" s="189"/>
    </row>
    <row r="235" spans="1:12" x14ac:dyDescent="0.35">
      <c r="A235" s="186">
        <v>120</v>
      </c>
      <c r="B235" s="185" t="s">
        <v>1715</v>
      </c>
      <c r="C235" s="184" t="s">
        <v>1511</v>
      </c>
      <c r="D235" s="186" t="s">
        <v>259</v>
      </c>
      <c r="E235" s="131">
        <v>270.89999999999998</v>
      </c>
      <c r="F235" s="186" t="s">
        <v>51</v>
      </c>
      <c r="G235" s="184" t="s">
        <v>144</v>
      </c>
      <c r="H235" s="190">
        <v>25</v>
      </c>
      <c r="I235" s="184">
        <v>312</v>
      </c>
      <c r="J235" s="186" t="s">
        <v>1717</v>
      </c>
      <c r="K235" s="186"/>
      <c r="L235" s="189"/>
    </row>
    <row r="236" spans="1:12" x14ac:dyDescent="0.35">
      <c r="A236" s="184">
        <v>121</v>
      </c>
      <c r="B236" s="185" t="s">
        <v>1718</v>
      </c>
      <c r="C236" s="184" t="s">
        <v>1503</v>
      </c>
      <c r="D236" s="186" t="s">
        <v>259</v>
      </c>
      <c r="E236" s="131">
        <v>170</v>
      </c>
      <c r="F236" s="186" t="s">
        <v>568</v>
      </c>
      <c r="G236" s="184" t="s">
        <v>144</v>
      </c>
      <c r="H236" s="190">
        <v>25</v>
      </c>
      <c r="I236" s="184">
        <v>734</v>
      </c>
      <c r="J236" s="186" t="s">
        <v>1719</v>
      </c>
      <c r="K236" s="186"/>
      <c r="L236" s="189"/>
    </row>
    <row r="237" spans="1:12" x14ac:dyDescent="0.35">
      <c r="A237" s="186">
        <v>122</v>
      </c>
      <c r="B237" s="185" t="s">
        <v>1720</v>
      </c>
      <c r="C237" s="184" t="s">
        <v>1503</v>
      </c>
      <c r="D237" s="186" t="s">
        <v>259</v>
      </c>
      <c r="E237" s="131">
        <v>406.5</v>
      </c>
      <c r="F237" s="186" t="s">
        <v>568</v>
      </c>
      <c r="G237" s="184" t="s">
        <v>144</v>
      </c>
      <c r="H237" s="190">
        <v>29</v>
      </c>
      <c r="I237" s="184">
        <v>818</v>
      </c>
      <c r="J237" s="186"/>
      <c r="K237" s="186"/>
      <c r="L237" s="189"/>
    </row>
    <row r="238" spans="1:12" x14ac:dyDescent="0.35">
      <c r="A238" s="184">
        <v>123</v>
      </c>
      <c r="B238" s="185" t="s">
        <v>1720</v>
      </c>
      <c r="C238" s="184" t="s">
        <v>1503</v>
      </c>
      <c r="D238" s="186" t="s">
        <v>259</v>
      </c>
      <c r="E238" s="131">
        <v>291.39999999999998</v>
      </c>
      <c r="F238" s="186" t="s">
        <v>568</v>
      </c>
      <c r="G238" s="184" t="s">
        <v>144</v>
      </c>
      <c r="H238" s="190">
        <v>29</v>
      </c>
      <c r="I238" s="184">
        <v>817</v>
      </c>
      <c r="J238" s="186"/>
      <c r="K238" s="186"/>
      <c r="L238" s="189"/>
    </row>
    <row r="239" spans="1:12" x14ac:dyDescent="0.35">
      <c r="A239" s="186">
        <v>124</v>
      </c>
      <c r="B239" s="185" t="s">
        <v>1721</v>
      </c>
      <c r="C239" s="184" t="s">
        <v>1511</v>
      </c>
      <c r="D239" s="186" t="s">
        <v>259</v>
      </c>
      <c r="E239" s="131">
        <v>63.7</v>
      </c>
      <c r="F239" s="186" t="s">
        <v>568</v>
      </c>
      <c r="G239" s="184" t="s">
        <v>144</v>
      </c>
      <c r="H239" s="190">
        <v>9</v>
      </c>
      <c r="I239" s="184">
        <v>683</v>
      </c>
      <c r="J239" s="186"/>
      <c r="K239" s="186"/>
      <c r="L239" s="189"/>
    </row>
    <row r="240" spans="1:12" x14ac:dyDescent="0.35">
      <c r="A240" s="184">
        <v>125</v>
      </c>
      <c r="B240" s="185" t="s">
        <v>1722</v>
      </c>
      <c r="C240" s="184" t="s">
        <v>1503</v>
      </c>
      <c r="D240" s="186" t="s">
        <v>259</v>
      </c>
      <c r="E240" s="131">
        <v>207.4</v>
      </c>
      <c r="F240" s="186" t="s">
        <v>568</v>
      </c>
      <c r="G240" s="184" t="s">
        <v>144</v>
      </c>
      <c r="H240" s="190">
        <v>21</v>
      </c>
      <c r="I240" s="184">
        <v>507</v>
      </c>
      <c r="J240" s="186"/>
      <c r="K240" s="186"/>
      <c r="L240" s="189"/>
    </row>
    <row r="241" spans="1:12" x14ac:dyDescent="0.35">
      <c r="A241" s="186">
        <v>126</v>
      </c>
      <c r="B241" s="57" t="s">
        <v>1711</v>
      </c>
      <c r="C241" s="41" t="s">
        <v>1503</v>
      </c>
      <c r="D241" s="41" t="s">
        <v>259</v>
      </c>
      <c r="E241" s="130">
        <v>83.5</v>
      </c>
      <c r="F241" s="41" t="s">
        <v>568</v>
      </c>
      <c r="G241" s="41" t="s">
        <v>144</v>
      </c>
      <c r="H241" s="177">
        <v>17</v>
      </c>
      <c r="I241" s="41">
        <v>885</v>
      </c>
      <c r="J241" s="41"/>
      <c r="K241" s="186" t="s">
        <v>1320</v>
      </c>
    </row>
    <row r="242" spans="1:12" x14ac:dyDescent="0.35">
      <c r="A242" s="184">
        <v>127</v>
      </c>
      <c r="B242" s="57" t="s">
        <v>1712</v>
      </c>
      <c r="C242" s="41" t="s">
        <v>1503</v>
      </c>
      <c r="D242" s="41" t="s">
        <v>259</v>
      </c>
      <c r="E242" s="130">
        <v>500</v>
      </c>
      <c r="F242" s="41" t="s">
        <v>51</v>
      </c>
      <c r="G242" s="41" t="s">
        <v>144</v>
      </c>
      <c r="H242" s="177">
        <v>26</v>
      </c>
      <c r="I242" s="41">
        <v>346</v>
      </c>
      <c r="J242" s="41"/>
      <c r="K242" s="186" t="s">
        <v>1320</v>
      </c>
    </row>
    <row r="243" spans="1:12" x14ac:dyDescent="0.35">
      <c r="A243" s="184">
        <v>128</v>
      </c>
      <c r="B243" s="57" t="s">
        <v>1572</v>
      </c>
      <c r="C243" s="41" t="s">
        <v>1500</v>
      </c>
      <c r="D243" s="41" t="s">
        <v>259</v>
      </c>
      <c r="E243" s="130">
        <v>262.3</v>
      </c>
      <c r="F243" s="41" t="s">
        <v>568</v>
      </c>
      <c r="G243" s="41" t="s">
        <v>144</v>
      </c>
      <c r="H243" s="177">
        <v>7</v>
      </c>
      <c r="I243" s="41">
        <v>633</v>
      </c>
      <c r="J243" s="41"/>
      <c r="K243" s="186" t="s">
        <v>1320</v>
      </c>
    </row>
    <row r="244" spans="1:12" x14ac:dyDescent="0.35">
      <c r="A244" s="184">
        <v>129</v>
      </c>
      <c r="B244" s="57" t="s">
        <v>1713</v>
      </c>
      <c r="C244" s="41" t="s">
        <v>1511</v>
      </c>
      <c r="D244" s="41" t="s">
        <v>259</v>
      </c>
      <c r="E244" s="130">
        <v>500</v>
      </c>
      <c r="F244" s="41" t="s">
        <v>568</v>
      </c>
      <c r="G244" s="41" t="s">
        <v>144</v>
      </c>
      <c r="H244" s="177">
        <v>15</v>
      </c>
      <c r="I244" s="41">
        <v>654</v>
      </c>
      <c r="J244" s="41"/>
      <c r="K244" s="186" t="s">
        <v>1320</v>
      </c>
    </row>
    <row r="245" spans="1:12" x14ac:dyDescent="0.35">
      <c r="A245" s="184">
        <v>130</v>
      </c>
      <c r="B245" s="57" t="s">
        <v>1711</v>
      </c>
      <c r="C245" s="41" t="s">
        <v>1503</v>
      </c>
      <c r="D245" s="41" t="s">
        <v>259</v>
      </c>
      <c r="E245" s="130">
        <v>83.5</v>
      </c>
      <c r="F245" s="41" t="s">
        <v>568</v>
      </c>
      <c r="G245" s="41" t="s">
        <v>144</v>
      </c>
      <c r="H245" s="177">
        <v>17</v>
      </c>
      <c r="I245" s="41">
        <v>885</v>
      </c>
      <c r="J245" s="41"/>
      <c r="K245" s="186" t="s">
        <v>1320</v>
      </c>
    </row>
    <row r="246" spans="1:12" x14ac:dyDescent="0.35">
      <c r="A246" s="184">
        <v>131</v>
      </c>
      <c r="B246" s="57" t="s">
        <v>1712</v>
      </c>
      <c r="C246" s="41" t="s">
        <v>1503</v>
      </c>
      <c r="D246" s="41" t="s">
        <v>259</v>
      </c>
      <c r="E246" s="130">
        <v>500</v>
      </c>
      <c r="F246" s="41" t="s">
        <v>51</v>
      </c>
      <c r="G246" s="41" t="s">
        <v>144</v>
      </c>
      <c r="H246" s="177">
        <v>26</v>
      </c>
      <c r="I246" s="41">
        <v>346</v>
      </c>
      <c r="J246" s="41"/>
      <c r="K246" s="186" t="s">
        <v>1320</v>
      </c>
    </row>
    <row r="247" spans="1:12" x14ac:dyDescent="0.35">
      <c r="A247" s="184">
        <v>132</v>
      </c>
      <c r="B247" s="57" t="s">
        <v>1572</v>
      </c>
      <c r="C247" s="41" t="s">
        <v>1500</v>
      </c>
      <c r="D247" s="41" t="s">
        <v>259</v>
      </c>
      <c r="E247" s="130">
        <v>500</v>
      </c>
      <c r="F247" s="41" t="s">
        <v>568</v>
      </c>
      <c r="G247" s="41" t="s">
        <v>144</v>
      </c>
      <c r="H247" s="177">
        <v>7</v>
      </c>
      <c r="I247" s="41">
        <v>632</v>
      </c>
      <c r="J247" s="41"/>
      <c r="K247" s="186" t="s">
        <v>1320</v>
      </c>
    </row>
    <row r="248" spans="1:12" x14ac:dyDescent="0.35">
      <c r="A248" s="184">
        <v>133</v>
      </c>
      <c r="B248" s="57" t="s">
        <v>1572</v>
      </c>
      <c r="C248" s="41" t="s">
        <v>1500</v>
      </c>
      <c r="D248" s="41" t="s">
        <v>259</v>
      </c>
      <c r="E248" s="130">
        <v>158.30000000000001</v>
      </c>
      <c r="F248" s="41" t="s">
        <v>568</v>
      </c>
      <c r="G248" s="41" t="s">
        <v>144</v>
      </c>
      <c r="H248" s="177">
        <v>7</v>
      </c>
      <c r="I248" s="41">
        <v>633</v>
      </c>
      <c r="J248" s="41"/>
      <c r="K248" s="186" t="s">
        <v>1320</v>
      </c>
    </row>
    <row r="249" spans="1:12" x14ac:dyDescent="0.35">
      <c r="A249" s="184">
        <v>134</v>
      </c>
      <c r="B249" s="57" t="s">
        <v>1713</v>
      </c>
      <c r="C249" s="41" t="s">
        <v>1511</v>
      </c>
      <c r="D249" s="41" t="s">
        <v>259</v>
      </c>
      <c r="E249" s="130">
        <v>500</v>
      </c>
      <c r="F249" s="41" t="s">
        <v>568</v>
      </c>
      <c r="G249" s="41" t="s">
        <v>144</v>
      </c>
      <c r="H249" s="177">
        <v>15</v>
      </c>
      <c r="I249" s="41">
        <v>654</v>
      </c>
      <c r="J249" s="41"/>
      <c r="K249" s="186" t="s">
        <v>1320</v>
      </c>
    </row>
    <row r="250" spans="1:12" x14ac:dyDescent="0.35">
      <c r="A250" s="184">
        <v>135</v>
      </c>
      <c r="B250" s="57" t="s">
        <v>1581</v>
      </c>
      <c r="C250" s="41" t="s">
        <v>1503</v>
      </c>
      <c r="D250" s="41" t="s">
        <v>259</v>
      </c>
      <c r="E250" s="130">
        <v>300</v>
      </c>
      <c r="F250" s="41" t="s">
        <v>569</v>
      </c>
      <c r="G250" s="41" t="s">
        <v>144</v>
      </c>
      <c r="H250" s="177">
        <v>16</v>
      </c>
      <c r="I250" s="41">
        <v>585</v>
      </c>
      <c r="J250" s="41"/>
      <c r="K250" s="186" t="s">
        <v>1320</v>
      </c>
    </row>
    <row r="251" spans="1:12" x14ac:dyDescent="0.35">
      <c r="A251" s="184">
        <v>136</v>
      </c>
      <c r="B251" s="57" t="s">
        <v>1721</v>
      </c>
      <c r="C251" s="41" t="s">
        <v>1511</v>
      </c>
      <c r="D251" s="41" t="s">
        <v>259</v>
      </c>
      <c r="E251" s="130">
        <v>63.7</v>
      </c>
      <c r="F251" s="41" t="s">
        <v>568</v>
      </c>
      <c r="G251" s="41" t="s">
        <v>144</v>
      </c>
      <c r="H251" s="177">
        <v>9</v>
      </c>
      <c r="I251" s="41">
        <v>683</v>
      </c>
      <c r="J251" s="41"/>
      <c r="K251" s="186" t="s">
        <v>1320</v>
      </c>
    </row>
    <row r="252" spans="1:12" x14ac:dyDescent="0.35">
      <c r="A252" s="184">
        <v>137</v>
      </c>
      <c r="B252" s="57" t="s">
        <v>1502</v>
      </c>
      <c r="C252" s="41" t="s">
        <v>1503</v>
      </c>
      <c r="D252" s="41" t="s">
        <v>259</v>
      </c>
      <c r="E252" s="130">
        <v>230</v>
      </c>
      <c r="F252" s="41" t="s">
        <v>51</v>
      </c>
      <c r="G252" s="41" t="s">
        <v>144</v>
      </c>
      <c r="H252" s="177">
        <v>17</v>
      </c>
      <c r="I252" s="41">
        <v>315</v>
      </c>
      <c r="J252" s="41"/>
      <c r="K252" s="186" t="s">
        <v>1320</v>
      </c>
    </row>
    <row r="253" spans="1:12" x14ac:dyDescent="0.35">
      <c r="A253" s="184">
        <v>138</v>
      </c>
      <c r="B253" s="57" t="s">
        <v>1722</v>
      </c>
      <c r="C253" s="41" t="s">
        <v>1503</v>
      </c>
      <c r="D253" s="41" t="s">
        <v>259</v>
      </c>
      <c r="E253" s="130">
        <v>207.4</v>
      </c>
      <c r="F253" s="41" t="s">
        <v>568</v>
      </c>
      <c r="G253" s="41" t="s">
        <v>144</v>
      </c>
      <c r="H253" s="177">
        <v>21</v>
      </c>
      <c r="I253" s="41">
        <v>507</v>
      </c>
      <c r="J253" s="41"/>
      <c r="K253" s="186" t="s">
        <v>1320</v>
      </c>
    </row>
    <row r="254" spans="1:12" x14ac:dyDescent="0.35">
      <c r="A254" s="184">
        <v>139</v>
      </c>
      <c r="B254" s="57" t="s">
        <v>2815</v>
      </c>
      <c r="C254" s="41" t="s">
        <v>1500</v>
      </c>
      <c r="D254" s="41" t="s">
        <v>259</v>
      </c>
      <c r="E254" s="130">
        <v>500</v>
      </c>
      <c r="F254" s="41" t="s">
        <v>568</v>
      </c>
      <c r="G254" s="41" t="s">
        <v>144</v>
      </c>
      <c r="H254" s="177">
        <v>12</v>
      </c>
      <c r="I254" s="41">
        <v>688</v>
      </c>
      <c r="J254" s="41"/>
      <c r="K254" s="186"/>
    </row>
    <row r="255" spans="1:12" x14ac:dyDescent="0.35">
      <c r="A255" s="184">
        <v>140</v>
      </c>
      <c r="B255" s="57" t="s">
        <v>2815</v>
      </c>
      <c r="C255" s="41" t="s">
        <v>1500</v>
      </c>
      <c r="D255" s="41" t="s">
        <v>259</v>
      </c>
      <c r="E255" s="130">
        <v>300</v>
      </c>
      <c r="F255" s="41" t="s">
        <v>568</v>
      </c>
      <c r="G255" s="41" t="s">
        <v>144</v>
      </c>
      <c r="H255" s="177">
        <v>12</v>
      </c>
      <c r="I255" s="41">
        <v>687</v>
      </c>
      <c r="J255" s="41"/>
      <c r="K255" s="186"/>
    </row>
    <row r="256" spans="1:12" x14ac:dyDescent="0.35">
      <c r="A256" s="184">
        <v>141</v>
      </c>
      <c r="B256" s="185" t="s">
        <v>570</v>
      </c>
      <c r="C256" s="184" t="s">
        <v>1511</v>
      </c>
      <c r="D256" s="186" t="s">
        <v>259</v>
      </c>
      <c r="E256" s="131">
        <v>150</v>
      </c>
      <c r="F256" s="186" t="s">
        <v>48</v>
      </c>
      <c r="G256" s="184" t="s">
        <v>144</v>
      </c>
      <c r="H256" s="190">
        <v>5</v>
      </c>
      <c r="I256" s="184">
        <v>555</v>
      </c>
      <c r="J256" s="184" t="s">
        <v>1723</v>
      </c>
      <c r="K256" s="186" t="s">
        <v>1320</v>
      </c>
      <c r="L256" s="189"/>
    </row>
    <row r="257" spans="1:12" x14ac:dyDescent="0.35">
      <c r="A257" s="126"/>
      <c r="B257" s="39" t="s">
        <v>278</v>
      </c>
      <c r="C257" s="192"/>
      <c r="D257" s="126">
        <v>27</v>
      </c>
      <c r="E257" s="129">
        <v>9734.4</v>
      </c>
      <c r="F257" s="186"/>
      <c r="G257" s="184"/>
      <c r="H257" s="190"/>
      <c r="I257" s="184"/>
      <c r="J257" s="186"/>
      <c r="K257" s="186"/>
      <c r="L257" s="189"/>
    </row>
    <row r="258" spans="1:12" x14ac:dyDescent="0.35">
      <c r="A258" s="43">
        <v>1</v>
      </c>
      <c r="B258" s="46" t="s">
        <v>1724</v>
      </c>
      <c r="C258" s="43" t="s">
        <v>1725</v>
      </c>
      <c r="D258" s="43" t="s">
        <v>278</v>
      </c>
      <c r="E258" s="131">
        <v>200</v>
      </c>
      <c r="F258" s="43" t="s">
        <v>60</v>
      </c>
      <c r="G258" s="43" t="s">
        <v>144</v>
      </c>
      <c r="H258" s="174">
        <v>1</v>
      </c>
      <c r="I258" s="43">
        <v>661</v>
      </c>
      <c r="J258" s="193">
        <v>573985.14575390005</v>
      </c>
      <c r="K258" s="43" t="s">
        <v>1320</v>
      </c>
      <c r="L258" s="189"/>
    </row>
    <row r="259" spans="1:12" x14ac:dyDescent="0.35">
      <c r="A259" s="43">
        <v>2</v>
      </c>
      <c r="B259" s="46" t="s">
        <v>571</v>
      </c>
      <c r="C259" s="43" t="s">
        <v>1726</v>
      </c>
      <c r="D259" s="43" t="s">
        <v>278</v>
      </c>
      <c r="E259" s="131">
        <v>100</v>
      </c>
      <c r="F259" s="43" t="s">
        <v>60</v>
      </c>
      <c r="G259" s="43" t="s">
        <v>144</v>
      </c>
      <c r="H259" s="174">
        <v>1</v>
      </c>
      <c r="I259" s="43">
        <v>591</v>
      </c>
      <c r="J259" s="193" t="s">
        <v>1727</v>
      </c>
      <c r="K259" s="43" t="s">
        <v>1320</v>
      </c>
      <c r="L259" s="189"/>
    </row>
    <row r="260" spans="1:12" x14ac:dyDescent="0.35">
      <c r="A260" s="43">
        <v>3</v>
      </c>
      <c r="B260" s="46" t="s">
        <v>1728</v>
      </c>
      <c r="C260" s="43" t="s">
        <v>1729</v>
      </c>
      <c r="D260" s="43" t="s">
        <v>278</v>
      </c>
      <c r="E260" s="131">
        <v>300</v>
      </c>
      <c r="F260" s="43" t="s">
        <v>60</v>
      </c>
      <c r="G260" s="43" t="s">
        <v>144</v>
      </c>
      <c r="H260" s="174">
        <v>2</v>
      </c>
      <c r="I260" s="43">
        <v>280</v>
      </c>
      <c r="J260" s="193" t="s">
        <v>1730</v>
      </c>
      <c r="K260" s="43" t="s">
        <v>1731</v>
      </c>
      <c r="L260" s="188"/>
    </row>
    <row r="261" spans="1:12" x14ac:dyDescent="0.35">
      <c r="A261" s="43">
        <v>4</v>
      </c>
      <c r="B261" s="46" t="s">
        <v>1732</v>
      </c>
      <c r="C261" s="43" t="s">
        <v>1729</v>
      </c>
      <c r="D261" s="43" t="s">
        <v>278</v>
      </c>
      <c r="E261" s="131">
        <v>200</v>
      </c>
      <c r="F261" s="43" t="s">
        <v>568</v>
      </c>
      <c r="G261" s="43" t="s">
        <v>144</v>
      </c>
      <c r="H261" s="174">
        <v>16</v>
      </c>
      <c r="I261" s="43">
        <v>94</v>
      </c>
      <c r="J261" s="193">
        <v>580719.14592909999</v>
      </c>
      <c r="K261" s="43" t="s">
        <v>1731</v>
      </c>
      <c r="L261" s="188"/>
    </row>
    <row r="262" spans="1:12" x14ac:dyDescent="0.35">
      <c r="A262" s="43">
        <v>5</v>
      </c>
      <c r="B262" s="46" t="s">
        <v>1733</v>
      </c>
      <c r="C262" s="43" t="s">
        <v>1729</v>
      </c>
      <c r="D262" s="43" t="s">
        <v>278</v>
      </c>
      <c r="E262" s="131">
        <v>400</v>
      </c>
      <c r="F262" s="43" t="s">
        <v>51</v>
      </c>
      <c r="G262" s="43" t="s">
        <v>144</v>
      </c>
      <c r="H262" s="174">
        <v>16</v>
      </c>
      <c r="I262" s="43">
        <v>228</v>
      </c>
      <c r="J262" s="193">
        <v>580629.14590789995</v>
      </c>
      <c r="K262" s="43" t="s">
        <v>1731</v>
      </c>
      <c r="L262" s="188"/>
    </row>
    <row r="263" spans="1:12" x14ac:dyDescent="0.35">
      <c r="A263" s="43">
        <v>6</v>
      </c>
      <c r="B263" s="46" t="s">
        <v>1734</v>
      </c>
      <c r="C263" s="43" t="s">
        <v>1729</v>
      </c>
      <c r="D263" s="43" t="s">
        <v>278</v>
      </c>
      <c r="E263" s="131">
        <v>500</v>
      </c>
      <c r="F263" s="43" t="s">
        <v>568</v>
      </c>
      <c r="G263" s="43" t="s">
        <v>144</v>
      </c>
      <c r="H263" s="174">
        <v>16</v>
      </c>
      <c r="I263" s="43">
        <v>106</v>
      </c>
      <c r="J263" s="193">
        <v>580803.14592839999</v>
      </c>
      <c r="K263" s="43" t="s">
        <v>1731</v>
      </c>
      <c r="L263" s="188"/>
    </row>
    <row r="264" spans="1:12" x14ac:dyDescent="0.35">
      <c r="A264" s="43">
        <v>7</v>
      </c>
      <c r="B264" s="46" t="s">
        <v>1735</v>
      </c>
      <c r="C264" s="43" t="s">
        <v>1725</v>
      </c>
      <c r="D264" s="43" t="s">
        <v>278</v>
      </c>
      <c r="E264" s="131">
        <v>105.2</v>
      </c>
      <c r="F264" s="43" t="s">
        <v>51</v>
      </c>
      <c r="G264" s="43" t="s">
        <v>144</v>
      </c>
      <c r="H264" s="174">
        <v>19</v>
      </c>
      <c r="I264" s="43">
        <v>91</v>
      </c>
      <c r="J264" s="193" t="s">
        <v>1736</v>
      </c>
      <c r="K264" s="43" t="s">
        <v>1320</v>
      </c>
      <c r="L264" s="188"/>
    </row>
    <row r="265" spans="1:12" x14ac:dyDescent="0.35">
      <c r="A265" s="43">
        <v>8</v>
      </c>
      <c r="B265" s="46" t="s">
        <v>1737</v>
      </c>
      <c r="C265" s="43" t="s">
        <v>1729</v>
      </c>
      <c r="D265" s="43" t="s">
        <v>278</v>
      </c>
      <c r="E265" s="131">
        <v>108.2</v>
      </c>
      <c r="F265" s="43" t="s">
        <v>568</v>
      </c>
      <c r="G265" s="43" t="s">
        <v>144</v>
      </c>
      <c r="H265" s="174">
        <v>23</v>
      </c>
      <c r="I265" s="43">
        <v>411</v>
      </c>
      <c r="J265" s="193" t="s">
        <v>1738</v>
      </c>
      <c r="K265" s="43" t="s">
        <v>1320</v>
      </c>
      <c r="L265" s="188"/>
    </row>
    <row r="266" spans="1:12" x14ac:dyDescent="0.35">
      <c r="A266" s="43">
        <v>9</v>
      </c>
      <c r="B266" s="46" t="s">
        <v>1739</v>
      </c>
      <c r="C266" s="43" t="s">
        <v>1729</v>
      </c>
      <c r="D266" s="43" t="s">
        <v>278</v>
      </c>
      <c r="E266" s="131">
        <v>100</v>
      </c>
      <c r="F266" s="43" t="s">
        <v>568</v>
      </c>
      <c r="G266" s="43" t="s">
        <v>144</v>
      </c>
      <c r="H266" s="174">
        <v>23</v>
      </c>
      <c r="I266" s="43">
        <v>102</v>
      </c>
      <c r="J266" s="193" t="s">
        <v>1740</v>
      </c>
      <c r="K266" s="43" t="s">
        <v>1320</v>
      </c>
      <c r="L266" s="188"/>
    </row>
    <row r="267" spans="1:12" x14ac:dyDescent="0.35">
      <c r="A267" s="43">
        <v>10</v>
      </c>
      <c r="B267" s="46" t="s">
        <v>1741</v>
      </c>
      <c r="C267" s="43" t="s">
        <v>1729</v>
      </c>
      <c r="D267" s="43" t="s">
        <v>278</v>
      </c>
      <c r="E267" s="131">
        <v>200</v>
      </c>
      <c r="F267" s="43" t="s">
        <v>568</v>
      </c>
      <c r="G267" s="43" t="s">
        <v>144</v>
      </c>
      <c r="H267" s="174">
        <v>24</v>
      </c>
      <c r="I267" s="43">
        <v>128</v>
      </c>
      <c r="J267" s="193" t="s">
        <v>1742</v>
      </c>
      <c r="K267" s="43" t="s">
        <v>1320</v>
      </c>
      <c r="L267" s="188"/>
    </row>
    <row r="268" spans="1:12" x14ac:dyDescent="0.35">
      <c r="A268" s="43">
        <v>11</v>
      </c>
      <c r="B268" s="46" t="s">
        <v>1743</v>
      </c>
      <c r="C268" s="43" t="s">
        <v>1729</v>
      </c>
      <c r="D268" s="43" t="s">
        <v>278</v>
      </c>
      <c r="E268" s="131">
        <v>874.9</v>
      </c>
      <c r="F268" s="43" t="s">
        <v>568</v>
      </c>
      <c r="G268" s="43" t="s">
        <v>144</v>
      </c>
      <c r="H268" s="174">
        <v>24</v>
      </c>
      <c r="I268" s="43">
        <v>392</v>
      </c>
      <c r="J268" s="193">
        <v>580069.14586559997</v>
      </c>
      <c r="K268" s="43" t="s">
        <v>1320</v>
      </c>
      <c r="L268" s="188"/>
    </row>
    <row r="269" spans="1:12" x14ac:dyDescent="0.35">
      <c r="A269" s="43">
        <v>12</v>
      </c>
      <c r="B269" s="46" t="s">
        <v>1744</v>
      </c>
      <c r="C269" s="43" t="s">
        <v>1745</v>
      </c>
      <c r="D269" s="43" t="s">
        <v>278</v>
      </c>
      <c r="E269" s="131">
        <v>100</v>
      </c>
      <c r="F269" s="43" t="s">
        <v>568</v>
      </c>
      <c r="G269" s="43" t="s">
        <v>144</v>
      </c>
      <c r="H269" s="174">
        <v>24</v>
      </c>
      <c r="I269" s="43">
        <v>474</v>
      </c>
      <c r="J269" s="193" t="s">
        <v>1746</v>
      </c>
      <c r="K269" s="43" t="s">
        <v>1320</v>
      </c>
      <c r="L269" s="188"/>
    </row>
    <row r="270" spans="1:12" x14ac:dyDescent="0.35">
      <c r="A270" s="43">
        <v>13</v>
      </c>
      <c r="B270" s="46" t="s">
        <v>1747</v>
      </c>
      <c r="C270" s="43" t="s">
        <v>1748</v>
      </c>
      <c r="D270" s="43" t="s">
        <v>278</v>
      </c>
      <c r="E270" s="131">
        <v>318.8</v>
      </c>
      <c r="F270" s="43" t="s">
        <v>51</v>
      </c>
      <c r="G270" s="43" t="s">
        <v>144</v>
      </c>
      <c r="H270" s="174">
        <v>42</v>
      </c>
      <c r="I270" s="43">
        <v>461</v>
      </c>
      <c r="J270" s="193" t="s">
        <v>1749</v>
      </c>
      <c r="K270" s="43" t="s">
        <v>1320</v>
      </c>
      <c r="L270" s="188"/>
    </row>
    <row r="271" spans="1:12" x14ac:dyDescent="0.35">
      <c r="A271" s="43">
        <v>14</v>
      </c>
      <c r="B271" s="46" t="s">
        <v>1747</v>
      </c>
      <c r="C271" s="43" t="s">
        <v>1748</v>
      </c>
      <c r="D271" s="43" t="s">
        <v>278</v>
      </c>
      <c r="E271" s="131">
        <v>500</v>
      </c>
      <c r="F271" s="43" t="s">
        <v>568</v>
      </c>
      <c r="G271" s="43" t="s">
        <v>144</v>
      </c>
      <c r="H271" s="174">
        <v>42</v>
      </c>
      <c r="I271" s="43">
        <v>461</v>
      </c>
      <c r="J271" s="193" t="s">
        <v>1750</v>
      </c>
      <c r="K271" s="43" t="s">
        <v>1320</v>
      </c>
      <c r="L271" s="188"/>
    </row>
    <row r="272" spans="1:12" x14ac:dyDescent="0.35">
      <c r="A272" s="43">
        <v>15</v>
      </c>
      <c r="B272" s="46" t="s">
        <v>1751</v>
      </c>
      <c r="C272" s="43" t="s">
        <v>1748</v>
      </c>
      <c r="D272" s="43" t="s">
        <v>278</v>
      </c>
      <c r="E272" s="131">
        <v>315.5</v>
      </c>
      <c r="F272" s="43" t="s">
        <v>51</v>
      </c>
      <c r="G272" s="43" t="s">
        <v>144</v>
      </c>
      <c r="H272" s="174">
        <v>42</v>
      </c>
      <c r="I272" s="43">
        <v>461</v>
      </c>
      <c r="J272" s="193" t="s">
        <v>1752</v>
      </c>
      <c r="K272" s="43" t="s">
        <v>1320</v>
      </c>
      <c r="L272" s="188"/>
    </row>
    <row r="273" spans="1:12" x14ac:dyDescent="0.35">
      <c r="A273" s="43">
        <v>16</v>
      </c>
      <c r="B273" s="46" t="s">
        <v>1751</v>
      </c>
      <c r="C273" s="43" t="s">
        <v>1748</v>
      </c>
      <c r="D273" s="43" t="s">
        <v>278</v>
      </c>
      <c r="E273" s="131">
        <v>500</v>
      </c>
      <c r="F273" s="43" t="s">
        <v>568</v>
      </c>
      <c r="G273" s="43" t="s">
        <v>144</v>
      </c>
      <c r="H273" s="174">
        <v>42</v>
      </c>
      <c r="I273" s="43">
        <v>461</v>
      </c>
      <c r="J273" s="193" t="s">
        <v>1752</v>
      </c>
      <c r="K273" s="43" t="s">
        <v>1320</v>
      </c>
      <c r="L273" s="188"/>
    </row>
    <row r="274" spans="1:12" x14ac:dyDescent="0.35">
      <c r="A274" s="43">
        <v>17</v>
      </c>
      <c r="B274" s="46" t="s">
        <v>1753</v>
      </c>
      <c r="C274" s="43" t="s">
        <v>1748</v>
      </c>
      <c r="D274" s="43" t="s">
        <v>278</v>
      </c>
      <c r="E274" s="131">
        <v>500</v>
      </c>
      <c r="F274" s="43" t="s">
        <v>568</v>
      </c>
      <c r="G274" s="43" t="s">
        <v>144</v>
      </c>
      <c r="H274" s="174">
        <v>42</v>
      </c>
      <c r="I274" s="43">
        <v>461</v>
      </c>
      <c r="J274" s="193" t="s">
        <v>1754</v>
      </c>
      <c r="K274" s="43" t="s">
        <v>1320</v>
      </c>
      <c r="L274" s="188"/>
    </row>
    <row r="275" spans="1:12" x14ac:dyDescent="0.35">
      <c r="A275" s="43">
        <v>18</v>
      </c>
      <c r="B275" s="46" t="s">
        <v>1755</v>
      </c>
      <c r="C275" s="43" t="s">
        <v>1748</v>
      </c>
      <c r="D275" s="43" t="s">
        <v>278</v>
      </c>
      <c r="E275" s="131">
        <v>500</v>
      </c>
      <c r="F275" s="43" t="s">
        <v>51</v>
      </c>
      <c r="G275" s="43" t="s">
        <v>144</v>
      </c>
      <c r="H275" s="174">
        <v>42</v>
      </c>
      <c r="I275" s="43">
        <v>461</v>
      </c>
      <c r="J275" s="193">
        <v>575359.14563120005</v>
      </c>
      <c r="K275" s="43" t="s">
        <v>1320</v>
      </c>
      <c r="L275" s="188"/>
    </row>
    <row r="276" spans="1:12" x14ac:dyDescent="0.35">
      <c r="A276" s="43">
        <v>19</v>
      </c>
      <c r="B276" s="46" t="s">
        <v>1755</v>
      </c>
      <c r="C276" s="43" t="s">
        <v>1748</v>
      </c>
      <c r="D276" s="43" t="s">
        <v>278</v>
      </c>
      <c r="E276" s="131">
        <v>500</v>
      </c>
      <c r="F276" s="43" t="s">
        <v>568</v>
      </c>
      <c r="G276" s="43" t="s">
        <v>144</v>
      </c>
      <c r="H276" s="174">
        <v>42</v>
      </c>
      <c r="I276" s="43">
        <v>461</v>
      </c>
      <c r="J276" s="193">
        <v>575339.14562239998</v>
      </c>
      <c r="K276" s="43" t="s">
        <v>1320</v>
      </c>
      <c r="L276" s="188"/>
    </row>
    <row r="277" spans="1:12" x14ac:dyDescent="0.35">
      <c r="A277" s="43">
        <v>20</v>
      </c>
      <c r="B277" s="46" t="s">
        <v>1756</v>
      </c>
      <c r="C277" s="43" t="s">
        <v>1729</v>
      </c>
      <c r="D277" s="43" t="s">
        <v>278</v>
      </c>
      <c r="E277" s="131">
        <v>363</v>
      </c>
      <c r="F277" s="43" t="s">
        <v>568</v>
      </c>
      <c r="G277" s="43" t="s">
        <v>144</v>
      </c>
      <c r="H277" s="174">
        <v>23</v>
      </c>
      <c r="I277" s="43">
        <v>742</v>
      </c>
      <c r="J277" s="193"/>
      <c r="K277" s="43" t="s">
        <v>1476</v>
      </c>
      <c r="L277" s="188"/>
    </row>
    <row r="278" spans="1:12" x14ac:dyDescent="0.35">
      <c r="A278" s="43">
        <v>21</v>
      </c>
      <c r="B278" s="46" t="s">
        <v>1757</v>
      </c>
      <c r="C278" s="43" t="s">
        <v>1748</v>
      </c>
      <c r="D278" s="43" t="s">
        <v>278</v>
      </c>
      <c r="E278" s="131">
        <v>500</v>
      </c>
      <c r="F278" s="43" t="s">
        <v>568</v>
      </c>
      <c r="G278" s="43" t="s">
        <v>1758</v>
      </c>
      <c r="H278" s="174">
        <v>42</v>
      </c>
      <c r="I278" s="43">
        <v>603</v>
      </c>
      <c r="J278" s="193" t="s">
        <v>1759</v>
      </c>
      <c r="K278" s="43" t="s">
        <v>1476</v>
      </c>
      <c r="L278" s="188"/>
    </row>
    <row r="279" spans="1:12" x14ac:dyDescent="0.35">
      <c r="A279" s="43">
        <v>22</v>
      </c>
      <c r="B279" s="46" t="s">
        <v>1760</v>
      </c>
      <c r="C279" s="43" t="s">
        <v>1761</v>
      </c>
      <c r="D279" s="43" t="s">
        <v>278</v>
      </c>
      <c r="E279" s="131">
        <v>200</v>
      </c>
      <c r="F279" s="43" t="s">
        <v>568</v>
      </c>
      <c r="G279" s="43" t="s">
        <v>144</v>
      </c>
      <c r="H279" s="174">
        <v>60</v>
      </c>
      <c r="I279" s="43">
        <v>461</v>
      </c>
      <c r="J279" s="193">
        <v>579233.14635469997</v>
      </c>
      <c r="K279" s="43" t="s">
        <v>1320</v>
      </c>
      <c r="L279" s="188"/>
    </row>
    <row r="280" spans="1:12" x14ac:dyDescent="0.35">
      <c r="A280" s="43">
        <v>23</v>
      </c>
      <c r="B280" s="46" t="s">
        <v>1762</v>
      </c>
      <c r="C280" s="43" t="s">
        <v>1729</v>
      </c>
      <c r="D280" s="43" t="s">
        <v>278</v>
      </c>
      <c r="E280" s="131">
        <v>500</v>
      </c>
      <c r="F280" s="43" t="s">
        <v>568</v>
      </c>
      <c r="G280" s="43" t="s">
        <v>144</v>
      </c>
      <c r="H280" s="174">
        <v>23</v>
      </c>
      <c r="I280" s="43">
        <v>634</v>
      </c>
      <c r="J280" s="193" t="s">
        <v>1763</v>
      </c>
      <c r="K280" s="43"/>
      <c r="L280" s="188" t="s">
        <v>1320</v>
      </c>
    </row>
    <row r="281" spans="1:12" x14ac:dyDescent="0.35">
      <c r="A281" s="43">
        <v>24</v>
      </c>
      <c r="B281" s="46" t="s">
        <v>1764</v>
      </c>
      <c r="C281" s="43" t="s">
        <v>1729</v>
      </c>
      <c r="D281" s="43" t="s">
        <v>278</v>
      </c>
      <c r="E281" s="131">
        <v>500</v>
      </c>
      <c r="F281" s="43" t="s">
        <v>568</v>
      </c>
      <c r="G281" s="43" t="s">
        <v>144</v>
      </c>
      <c r="H281" s="174">
        <v>23</v>
      </c>
      <c r="I281" s="43">
        <v>202</v>
      </c>
      <c r="J281" s="193" t="s">
        <v>1765</v>
      </c>
      <c r="K281" s="43"/>
      <c r="L281" s="188"/>
    </row>
    <row r="282" spans="1:12" x14ac:dyDescent="0.35">
      <c r="A282" s="43">
        <v>25</v>
      </c>
      <c r="B282" s="46" t="s">
        <v>1766</v>
      </c>
      <c r="C282" s="43" t="s">
        <v>1748</v>
      </c>
      <c r="D282" s="43" t="s">
        <v>278</v>
      </c>
      <c r="E282" s="131">
        <v>348.8</v>
      </c>
      <c r="F282" s="43" t="s">
        <v>568</v>
      </c>
      <c r="G282" s="43" t="s">
        <v>144</v>
      </c>
      <c r="H282" s="174">
        <v>42</v>
      </c>
      <c r="I282" s="43">
        <v>670</v>
      </c>
      <c r="J282" s="193" t="s">
        <v>1767</v>
      </c>
      <c r="K282" s="43"/>
      <c r="L282" s="188" t="s">
        <v>1320</v>
      </c>
    </row>
    <row r="283" spans="1:12" x14ac:dyDescent="0.35">
      <c r="A283" s="43">
        <v>26</v>
      </c>
      <c r="B283" s="46" t="s">
        <v>1768</v>
      </c>
      <c r="C283" s="43" t="s">
        <v>1769</v>
      </c>
      <c r="D283" s="43" t="s">
        <v>278</v>
      </c>
      <c r="E283" s="131">
        <v>500</v>
      </c>
      <c r="F283" s="43" t="s">
        <v>568</v>
      </c>
      <c r="G283" s="43" t="s">
        <v>144</v>
      </c>
      <c r="H283" s="174">
        <v>12</v>
      </c>
      <c r="I283" s="43">
        <v>254</v>
      </c>
      <c r="J283" s="193" t="s">
        <v>1770</v>
      </c>
      <c r="K283" s="43"/>
      <c r="L283" s="188" t="s">
        <v>1320</v>
      </c>
    </row>
    <row r="284" spans="1:12" x14ac:dyDescent="0.35">
      <c r="A284" s="43">
        <v>27</v>
      </c>
      <c r="B284" s="46" t="s">
        <v>1771</v>
      </c>
      <c r="C284" s="43" t="s">
        <v>1286</v>
      </c>
      <c r="D284" s="43" t="s">
        <v>278</v>
      </c>
      <c r="E284" s="131">
        <v>500</v>
      </c>
      <c r="F284" s="43" t="s">
        <v>568</v>
      </c>
      <c r="G284" s="43" t="s">
        <v>144</v>
      </c>
      <c r="H284" s="174">
        <v>42</v>
      </c>
      <c r="I284" s="43">
        <v>342</v>
      </c>
      <c r="J284" s="193" t="s">
        <v>1772</v>
      </c>
      <c r="K284" s="43" t="s">
        <v>1320</v>
      </c>
      <c r="L284" s="188"/>
    </row>
    <row r="285" spans="1:12" x14ac:dyDescent="0.35">
      <c r="A285" s="38"/>
      <c r="B285" s="39" t="s">
        <v>252</v>
      </c>
      <c r="C285" s="38"/>
      <c r="D285" s="38">
        <v>36</v>
      </c>
      <c r="E285" s="129">
        <v>9230</v>
      </c>
      <c r="F285" s="43"/>
      <c r="G285" s="43"/>
      <c r="H285" s="174"/>
      <c r="I285" s="43"/>
      <c r="J285" s="193"/>
      <c r="K285" s="43"/>
      <c r="L285" s="188"/>
    </row>
    <row r="286" spans="1:12" x14ac:dyDescent="0.35">
      <c r="A286" s="43">
        <v>1</v>
      </c>
      <c r="B286" s="46" t="s">
        <v>1773</v>
      </c>
      <c r="C286" s="43" t="s">
        <v>1774</v>
      </c>
      <c r="D286" s="43" t="s">
        <v>252</v>
      </c>
      <c r="E286" s="131">
        <v>250</v>
      </c>
      <c r="F286" s="43" t="s">
        <v>568</v>
      </c>
      <c r="G286" s="43" t="s">
        <v>144</v>
      </c>
      <c r="H286" s="174">
        <v>3</v>
      </c>
      <c r="I286" s="43">
        <v>190</v>
      </c>
      <c r="J286" s="43" t="s">
        <v>1775</v>
      </c>
      <c r="K286" s="43" t="s">
        <v>1517</v>
      </c>
      <c r="L286" s="188"/>
    </row>
    <row r="287" spans="1:12" x14ac:dyDescent="0.35">
      <c r="A287" s="43">
        <v>2</v>
      </c>
      <c r="B287" s="46" t="s">
        <v>573</v>
      </c>
      <c r="C287" s="43" t="s">
        <v>1776</v>
      </c>
      <c r="D287" s="43" t="s">
        <v>252</v>
      </c>
      <c r="E287" s="131">
        <v>80</v>
      </c>
      <c r="F287" s="43" t="s">
        <v>568</v>
      </c>
      <c r="G287" s="43" t="s">
        <v>144</v>
      </c>
      <c r="H287" s="174">
        <v>4</v>
      </c>
      <c r="I287" s="43">
        <v>257</v>
      </c>
      <c r="J287" s="43" t="s">
        <v>1777</v>
      </c>
      <c r="K287" s="43" t="s">
        <v>1320</v>
      </c>
      <c r="L287" s="188"/>
    </row>
    <row r="288" spans="1:12" x14ac:dyDescent="0.35">
      <c r="A288" s="43">
        <v>3</v>
      </c>
      <c r="B288" s="46" t="s">
        <v>1778</v>
      </c>
      <c r="C288" s="43" t="s">
        <v>1776</v>
      </c>
      <c r="D288" s="43" t="s">
        <v>252</v>
      </c>
      <c r="E288" s="131">
        <v>100</v>
      </c>
      <c r="F288" s="43" t="s">
        <v>568</v>
      </c>
      <c r="G288" s="43" t="s">
        <v>144</v>
      </c>
      <c r="H288" s="174">
        <v>5</v>
      </c>
      <c r="I288" s="43">
        <v>942</v>
      </c>
      <c r="J288" s="43" t="s">
        <v>1779</v>
      </c>
      <c r="K288" s="43" t="s">
        <v>1320</v>
      </c>
      <c r="L288" s="188"/>
    </row>
    <row r="289" spans="1:12" x14ac:dyDescent="0.35">
      <c r="A289" s="43">
        <v>4</v>
      </c>
      <c r="B289" s="46" t="s">
        <v>1780</v>
      </c>
      <c r="C289" s="43" t="s">
        <v>1781</v>
      </c>
      <c r="D289" s="43" t="s">
        <v>252</v>
      </c>
      <c r="E289" s="131">
        <v>195.4</v>
      </c>
      <c r="F289" s="43" t="s">
        <v>568</v>
      </c>
      <c r="G289" s="43" t="s">
        <v>144</v>
      </c>
      <c r="H289" s="174">
        <v>5</v>
      </c>
      <c r="I289" s="43">
        <v>1191</v>
      </c>
      <c r="J289" s="43" t="s">
        <v>1782</v>
      </c>
      <c r="K289" s="43" t="s">
        <v>1320</v>
      </c>
      <c r="L289" s="188"/>
    </row>
    <row r="290" spans="1:12" x14ac:dyDescent="0.35">
      <c r="A290" s="43">
        <v>5</v>
      </c>
      <c r="B290" s="46" t="s">
        <v>1783</v>
      </c>
      <c r="C290" s="43" t="s">
        <v>1781</v>
      </c>
      <c r="D290" s="43" t="s">
        <v>252</v>
      </c>
      <c r="E290" s="131">
        <v>250</v>
      </c>
      <c r="F290" s="43" t="s">
        <v>569</v>
      </c>
      <c r="G290" s="43" t="s">
        <v>144</v>
      </c>
      <c r="H290" s="174">
        <v>5</v>
      </c>
      <c r="I290" s="43">
        <v>51</v>
      </c>
      <c r="J290" s="43" t="s">
        <v>1784</v>
      </c>
      <c r="K290" s="43" t="s">
        <v>1320</v>
      </c>
      <c r="L290" s="188"/>
    </row>
    <row r="291" spans="1:12" x14ac:dyDescent="0.35">
      <c r="A291" s="43">
        <v>6</v>
      </c>
      <c r="B291" s="46" t="s">
        <v>1785</v>
      </c>
      <c r="C291" s="43" t="s">
        <v>1776</v>
      </c>
      <c r="D291" s="43" t="s">
        <v>252</v>
      </c>
      <c r="E291" s="131">
        <v>100</v>
      </c>
      <c r="F291" s="43" t="s">
        <v>568</v>
      </c>
      <c r="G291" s="43" t="s">
        <v>144</v>
      </c>
      <c r="H291" s="174">
        <v>6</v>
      </c>
      <c r="I291" s="43">
        <v>921</v>
      </c>
      <c r="J291" s="43" t="s">
        <v>1786</v>
      </c>
      <c r="K291" s="43" t="s">
        <v>1320</v>
      </c>
      <c r="L291" s="188"/>
    </row>
    <row r="292" spans="1:12" x14ac:dyDescent="0.35">
      <c r="A292" s="43">
        <v>7</v>
      </c>
      <c r="B292" s="46" t="s">
        <v>1787</v>
      </c>
      <c r="C292" s="43" t="s">
        <v>1776</v>
      </c>
      <c r="D292" s="43" t="s">
        <v>252</v>
      </c>
      <c r="E292" s="131">
        <v>300</v>
      </c>
      <c r="F292" s="43" t="s">
        <v>569</v>
      </c>
      <c r="G292" s="43" t="s">
        <v>144</v>
      </c>
      <c r="H292" s="174">
        <v>6</v>
      </c>
      <c r="I292" s="43">
        <v>889</v>
      </c>
      <c r="J292" s="43" t="s">
        <v>1788</v>
      </c>
      <c r="K292" s="43" t="s">
        <v>1320</v>
      </c>
      <c r="L292" s="188"/>
    </row>
    <row r="293" spans="1:12" x14ac:dyDescent="0.35">
      <c r="A293" s="43">
        <v>8</v>
      </c>
      <c r="B293" s="46" t="s">
        <v>1789</v>
      </c>
      <c r="C293" s="43" t="s">
        <v>1776</v>
      </c>
      <c r="D293" s="43" t="s">
        <v>252</v>
      </c>
      <c r="E293" s="131">
        <v>140</v>
      </c>
      <c r="F293" s="43" t="s">
        <v>568</v>
      </c>
      <c r="G293" s="43" t="s">
        <v>144</v>
      </c>
      <c r="H293" s="174">
        <v>6</v>
      </c>
      <c r="I293" s="43">
        <v>965</v>
      </c>
      <c r="J293" s="43" t="s">
        <v>1790</v>
      </c>
      <c r="K293" s="43" t="s">
        <v>1320</v>
      </c>
      <c r="L293" s="188"/>
    </row>
    <row r="294" spans="1:12" x14ac:dyDescent="0.35">
      <c r="A294" s="43">
        <v>9</v>
      </c>
      <c r="B294" s="46" t="s">
        <v>1791</v>
      </c>
      <c r="C294" s="43" t="s">
        <v>1776</v>
      </c>
      <c r="D294" s="43" t="s">
        <v>252</v>
      </c>
      <c r="E294" s="131">
        <v>200</v>
      </c>
      <c r="F294" s="43" t="s">
        <v>568</v>
      </c>
      <c r="G294" s="43" t="s">
        <v>144</v>
      </c>
      <c r="H294" s="174">
        <v>6</v>
      </c>
      <c r="I294" s="43">
        <v>1277</v>
      </c>
      <c r="J294" s="43" t="s">
        <v>1790</v>
      </c>
      <c r="K294" s="43" t="s">
        <v>1320</v>
      </c>
      <c r="L294" s="188"/>
    </row>
    <row r="295" spans="1:12" x14ac:dyDescent="0.35">
      <c r="A295" s="43">
        <v>10</v>
      </c>
      <c r="B295" s="46" t="s">
        <v>1792</v>
      </c>
      <c r="C295" s="43" t="s">
        <v>1774</v>
      </c>
      <c r="D295" s="43" t="s">
        <v>252</v>
      </c>
      <c r="E295" s="131">
        <v>300</v>
      </c>
      <c r="F295" s="43" t="s">
        <v>568</v>
      </c>
      <c r="G295" s="43" t="s">
        <v>144</v>
      </c>
      <c r="H295" s="174">
        <v>7</v>
      </c>
      <c r="I295" s="43">
        <v>909</v>
      </c>
      <c r="J295" s="43" t="s">
        <v>1793</v>
      </c>
      <c r="K295" s="43" t="s">
        <v>1320</v>
      </c>
      <c r="L295" s="188"/>
    </row>
    <row r="296" spans="1:12" x14ac:dyDescent="0.35">
      <c r="A296" s="43">
        <v>11</v>
      </c>
      <c r="B296" s="46" t="s">
        <v>1794</v>
      </c>
      <c r="C296" s="43" t="s">
        <v>1774</v>
      </c>
      <c r="D296" s="43" t="s">
        <v>252</v>
      </c>
      <c r="E296" s="131">
        <v>100</v>
      </c>
      <c r="F296" s="43" t="s">
        <v>568</v>
      </c>
      <c r="G296" s="43" t="s">
        <v>144</v>
      </c>
      <c r="H296" s="174">
        <v>7</v>
      </c>
      <c r="I296" s="43">
        <v>475</v>
      </c>
      <c r="J296" s="43" t="s">
        <v>1795</v>
      </c>
      <c r="K296" s="43" t="s">
        <v>1517</v>
      </c>
      <c r="L296" s="188"/>
    </row>
    <row r="297" spans="1:12" x14ac:dyDescent="0.35">
      <c r="A297" s="43">
        <v>12</v>
      </c>
      <c r="B297" s="46" t="s">
        <v>1796</v>
      </c>
      <c r="C297" s="43" t="s">
        <v>1774</v>
      </c>
      <c r="D297" s="43" t="s">
        <v>252</v>
      </c>
      <c r="E297" s="130">
        <v>500</v>
      </c>
      <c r="F297" s="43" t="s">
        <v>568</v>
      </c>
      <c r="G297" s="43" t="s">
        <v>144</v>
      </c>
      <c r="H297" s="174">
        <v>7</v>
      </c>
      <c r="I297" s="43">
        <v>984</v>
      </c>
      <c r="J297" s="43" t="s">
        <v>1797</v>
      </c>
      <c r="K297" s="43" t="s">
        <v>1517</v>
      </c>
      <c r="L297" s="188"/>
    </row>
    <row r="298" spans="1:12" x14ac:dyDescent="0.35">
      <c r="A298" s="43">
        <v>13</v>
      </c>
      <c r="B298" s="46" t="s">
        <v>1798</v>
      </c>
      <c r="C298" s="43" t="s">
        <v>1799</v>
      </c>
      <c r="D298" s="43" t="s">
        <v>252</v>
      </c>
      <c r="E298" s="131">
        <v>100</v>
      </c>
      <c r="F298" s="43" t="s">
        <v>568</v>
      </c>
      <c r="G298" s="43" t="s">
        <v>144</v>
      </c>
      <c r="H298" s="174">
        <v>10</v>
      </c>
      <c r="I298" s="43">
        <v>960</v>
      </c>
      <c r="J298" s="43" t="s">
        <v>1800</v>
      </c>
      <c r="K298" s="43" t="s">
        <v>1517</v>
      </c>
      <c r="L298" s="188"/>
    </row>
    <row r="299" spans="1:12" x14ac:dyDescent="0.35">
      <c r="A299" s="43">
        <v>14</v>
      </c>
      <c r="B299" s="46" t="s">
        <v>1801</v>
      </c>
      <c r="C299" s="43" t="s">
        <v>1776</v>
      </c>
      <c r="D299" s="43" t="s">
        <v>252</v>
      </c>
      <c r="E299" s="131">
        <v>120</v>
      </c>
      <c r="F299" s="43" t="s">
        <v>568</v>
      </c>
      <c r="G299" s="43" t="s">
        <v>144</v>
      </c>
      <c r="H299" s="174">
        <v>10</v>
      </c>
      <c r="I299" s="43">
        <v>804</v>
      </c>
      <c r="J299" s="43" t="s">
        <v>1802</v>
      </c>
      <c r="K299" s="43" t="s">
        <v>1320</v>
      </c>
      <c r="L299" s="188"/>
    </row>
    <row r="300" spans="1:12" x14ac:dyDescent="0.35">
      <c r="A300" s="43">
        <v>15</v>
      </c>
      <c r="B300" s="46" t="s">
        <v>1803</v>
      </c>
      <c r="C300" s="43" t="s">
        <v>1776</v>
      </c>
      <c r="D300" s="43" t="s">
        <v>252</v>
      </c>
      <c r="E300" s="131">
        <v>300</v>
      </c>
      <c r="F300" s="43" t="s">
        <v>569</v>
      </c>
      <c r="G300" s="43" t="s">
        <v>144</v>
      </c>
      <c r="H300" s="174">
        <v>10</v>
      </c>
      <c r="I300" s="43">
        <v>75</v>
      </c>
      <c r="J300" s="43" t="s">
        <v>1804</v>
      </c>
      <c r="K300" s="43" t="s">
        <v>1320</v>
      </c>
      <c r="L300" s="188"/>
    </row>
    <row r="301" spans="1:12" x14ac:dyDescent="0.35">
      <c r="A301" s="43">
        <v>16</v>
      </c>
      <c r="B301" s="46" t="s">
        <v>1805</v>
      </c>
      <c r="C301" s="43" t="s">
        <v>1776</v>
      </c>
      <c r="D301" s="43" t="s">
        <v>252</v>
      </c>
      <c r="E301" s="131">
        <v>98.4</v>
      </c>
      <c r="F301" s="43" t="s">
        <v>568</v>
      </c>
      <c r="G301" s="43" t="s">
        <v>144</v>
      </c>
      <c r="H301" s="174">
        <v>11</v>
      </c>
      <c r="I301" s="43">
        <v>1517</v>
      </c>
      <c r="J301" s="43" t="s">
        <v>1806</v>
      </c>
      <c r="K301" s="43" t="s">
        <v>1320</v>
      </c>
      <c r="L301" s="188"/>
    </row>
    <row r="302" spans="1:12" x14ac:dyDescent="0.35">
      <c r="A302" s="43">
        <v>17</v>
      </c>
      <c r="B302" s="46" t="s">
        <v>1807</v>
      </c>
      <c r="C302" s="43" t="s">
        <v>1808</v>
      </c>
      <c r="D302" s="43" t="s">
        <v>252</v>
      </c>
      <c r="E302" s="131">
        <v>200</v>
      </c>
      <c r="F302" s="43" t="s">
        <v>45</v>
      </c>
      <c r="G302" s="43" t="s">
        <v>144</v>
      </c>
      <c r="H302" s="174">
        <v>11</v>
      </c>
      <c r="I302" s="43">
        <v>1030</v>
      </c>
      <c r="J302" s="43" t="s">
        <v>1809</v>
      </c>
      <c r="K302" s="43" t="s">
        <v>1320</v>
      </c>
      <c r="L302" s="188"/>
    </row>
    <row r="303" spans="1:12" x14ac:dyDescent="0.35">
      <c r="A303" s="43">
        <v>18</v>
      </c>
      <c r="B303" s="46" t="s">
        <v>1810</v>
      </c>
      <c r="C303" s="43" t="s">
        <v>1776</v>
      </c>
      <c r="D303" s="43" t="s">
        <v>252</v>
      </c>
      <c r="E303" s="131">
        <v>200</v>
      </c>
      <c r="F303" s="43" t="s">
        <v>568</v>
      </c>
      <c r="G303" s="43" t="s">
        <v>144</v>
      </c>
      <c r="H303" s="174">
        <v>11</v>
      </c>
      <c r="I303" s="43">
        <v>1472</v>
      </c>
      <c r="J303" s="43" t="s">
        <v>1811</v>
      </c>
      <c r="K303" s="43" t="s">
        <v>1320</v>
      </c>
      <c r="L303" s="188"/>
    </row>
    <row r="304" spans="1:12" x14ac:dyDescent="0.35">
      <c r="A304" s="43">
        <v>19</v>
      </c>
      <c r="B304" s="46" t="s">
        <v>1812</v>
      </c>
      <c r="C304" s="43" t="s">
        <v>1776</v>
      </c>
      <c r="D304" s="43" t="s">
        <v>252</v>
      </c>
      <c r="E304" s="131">
        <v>100</v>
      </c>
      <c r="F304" s="43" t="s">
        <v>568</v>
      </c>
      <c r="G304" s="43" t="s">
        <v>144</v>
      </c>
      <c r="H304" s="174">
        <v>11</v>
      </c>
      <c r="I304" s="43">
        <v>1551</v>
      </c>
      <c r="J304" s="43" t="s">
        <v>1813</v>
      </c>
      <c r="K304" s="43" t="s">
        <v>1320</v>
      </c>
      <c r="L304" s="188"/>
    </row>
    <row r="305" spans="1:12" x14ac:dyDescent="0.35">
      <c r="A305" s="43">
        <v>20</v>
      </c>
      <c r="B305" s="46" t="s">
        <v>1814</v>
      </c>
      <c r="C305" s="43" t="s">
        <v>1815</v>
      </c>
      <c r="D305" s="43" t="s">
        <v>252</v>
      </c>
      <c r="E305" s="131">
        <v>200</v>
      </c>
      <c r="F305" s="43" t="s">
        <v>568</v>
      </c>
      <c r="G305" s="43" t="s">
        <v>144</v>
      </c>
      <c r="H305" s="174">
        <v>11</v>
      </c>
      <c r="I305" s="43">
        <v>1464</v>
      </c>
      <c r="J305" s="43" t="s">
        <v>1816</v>
      </c>
      <c r="K305" s="43" t="s">
        <v>1320</v>
      </c>
      <c r="L305" s="188"/>
    </row>
    <row r="306" spans="1:12" x14ac:dyDescent="0.35">
      <c r="A306" s="43">
        <v>21</v>
      </c>
      <c r="B306" s="46" t="s">
        <v>1817</v>
      </c>
      <c r="C306" s="43" t="s">
        <v>1818</v>
      </c>
      <c r="D306" s="43" t="s">
        <v>252</v>
      </c>
      <c r="E306" s="131">
        <v>278.10000000000002</v>
      </c>
      <c r="F306" s="43" t="s">
        <v>568</v>
      </c>
      <c r="G306" s="43" t="s">
        <v>144</v>
      </c>
      <c r="H306" s="174">
        <v>12</v>
      </c>
      <c r="I306" s="43">
        <v>745</v>
      </c>
      <c r="J306" s="43" t="s">
        <v>1819</v>
      </c>
      <c r="K306" s="43" t="s">
        <v>1320</v>
      </c>
      <c r="L306" s="188"/>
    </row>
    <row r="307" spans="1:12" x14ac:dyDescent="0.35">
      <c r="A307" s="43">
        <v>22</v>
      </c>
      <c r="B307" s="46" t="s">
        <v>1820</v>
      </c>
      <c r="C307" s="43" t="s">
        <v>1821</v>
      </c>
      <c r="D307" s="43" t="s">
        <v>252</v>
      </c>
      <c r="E307" s="131">
        <v>138.5</v>
      </c>
      <c r="F307" s="43" t="s">
        <v>568</v>
      </c>
      <c r="G307" s="43" t="s">
        <v>144</v>
      </c>
      <c r="H307" s="174">
        <v>12</v>
      </c>
      <c r="I307" s="43">
        <v>829</v>
      </c>
      <c r="J307" s="43" t="s">
        <v>1822</v>
      </c>
      <c r="K307" s="43" t="s">
        <v>1320</v>
      </c>
      <c r="L307" s="188"/>
    </row>
    <row r="308" spans="1:12" x14ac:dyDescent="0.35">
      <c r="A308" s="43">
        <v>23</v>
      </c>
      <c r="B308" s="46" t="s">
        <v>1823</v>
      </c>
      <c r="C308" s="43" t="s">
        <v>1776</v>
      </c>
      <c r="D308" s="43" t="s">
        <v>252</v>
      </c>
      <c r="E308" s="131">
        <v>275.89999999999998</v>
      </c>
      <c r="F308" s="43" t="s">
        <v>569</v>
      </c>
      <c r="G308" s="43" t="s">
        <v>144</v>
      </c>
      <c r="H308" s="174">
        <v>12</v>
      </c>
      <c r="I308" s="43">
        <v>1733</v>
      </c>
      <c r="J308" s="43" t="s">
        <v>1824</v>
      </c>
      <c r="K308" s="43" t="s">
        <v>1320</v>
      </c>
      <c r="L308" s="188"/>
    </row>
    <row r="309" spans="1:12" x14ac:dyDescent="0.35">
      <c r="A309" s="43">
        <v>24</v>
      </c>
      <c r="B309" s="46" t="s">
        <v>1823</v>
      </c>
      <c r="C309" s="43" t="s">
        <v>1776</v>
      </c>
      <c r="D309" s="43" t="s">
        <v>252</v>
      </c>
      <c r="E309" s="131">
        <v>271.39999999999998</v>
      </c>
      <c r="F309" s="43" t="s">
        <v>569</v>
      </c>
      <c r="G309" s="43" t="s">
        <v>144</v>
      </c>
      <c r="H309" s="174">
        <v>12</v>
      </c>
      <c r="I309" s="43">
        <v>1734</v>
      </c>
      <c r="J309" s="43" t="s">
        <v>1825</v>
      </c>
      <c r="K309" s="43" t="s">
        <v>1320</v>
      </c>
      <c r="L309" s="188"/>
    </row>
    <row r="310" spans="1:12" x14ac:dyDescent="0.35">
      <c r="A310" s="43">
        <v>25</v>
      </c>
      <c r="B310" s="46" t="s">
        <v>1826</v>
      </c>
      <c r="C310" s="43" t="s">
        <v>1818</v>
      </c>
      <c r="D310" s="43" t="s">
        <v>252</v>
      </c>
      <c r="E310" s="131">
        <v>180</v>
      </c>
      <c r="F310" s="43" t="s">
        <v>568</v>
      </c>
      <c r="G310" s="43" t="s">
        <v>144</v>
      </c>
      <c r="H310" s="174">
        <v>12</v>
      </c>
      <c r="I310" s="43">
        <v>1256</v>
      </c>
      <c r="J310" s="43" t="s">
        <v>1827</v>
      </c>
      <c r="K310" s="43" t="s">
        <v>1320</v>
      </c>
      <c r="L310" s="188"/>
    </row>
    <row r="311" spans="1:12" x14ac:dyDescent="0.35">
      <c r="A311" s="43">
        <v>26</v>
      </c>
      <c r="B311" s="46" t="s">
        <v>1828</v>
      </c>
      <c r="C311" s="43" t="s">
        <v>1829</v>
      </c>
      <c r="D311" s="43" t="s">
        <v>252</v>
      </c>
      <c r="E311" s="131">
        <v>187.5</v>
      </c>
      <c r="F311" s="43" t="s">
        <v>568</v>
      </c>
      <c r="G311" s="43" t="s">
        <v>144</v>
      </c>
      <c r="H311" s="174">
        <v>13</v>
      </c>
      <c r="I311" s="43">
        <v>502</v>
      </c>
      <c r="J311" s="43" t="s">
        <v>1830</v>
      </c>
      <c r="K311" s="43" t="s">
        <v>1320</v>
      </c>
      <c r="L311" s="188"/>
    </row>
    <row r="312" spans="1:12" x14ac:dyDescent="0.35">
      <c r="A312" s="43">
        <v>27</v>
      </c>
      <c r="B312" s="46" t="s">
        <v>1831</v>
      </c>
      <c r="C312" s="43" t="s">
        <v>1774</v>
      </c>
      <c r="D312" s="43" t="s">
        <v>252</v>
      </c>
      <c r="E312" s="131">
        <v>141.80000000000001</v>
      </c>
      <c r="F312" s="43" t="s">
        <v>568</v>
      </c>
      <c r="G312" s="43" t="s">
        <v>144</v>
      </c>
      <c r="H312" s="174">
        <v>13</v>
      </c>
      <c r="I312" s="43">
        <v>503</v>
      </c>
      <c r="J312" s="43" t="s">
        <v>1830</v>
      </c>
      <c r="K312" s="43" t="s">
        <v>1320</v>
      </c>
      <c r="L312" s="188"/>
    </row>
    <row r="313" spans="1:12" x14ac:dyDescent="0.35">
      <c r="A313" s="43">
        <v>28</v>
      </c>
      <c r="B313" s="46" t="s">
        <v>1832</v>
      </c>
      <c r="C313" s="43" t="s">
        <v>1774</v>
      </c>
      <c r="D313" s="43" t="s">
        <v>252</v>
      </c>
      <c r="E313" s="131">
        <v>167.4</v>
      </c>
      <c r="F313" s="43" t="s">
        <v>568</v>
      </c>
      <c r="G313" s="43" t="s">
        <v>144</v>
      </c>
      <c r="H313" s="174">
        <v>13</v>
      </c>
      <c r="I313" s="43">
        <v>506</v>
      </c>
      <c r="J313" s="43" t="s">
        <v>1830</v>
      </c>
      <c r="K313" s="43" t="s">
        <v>1320</v>
      </c>
      <c r="L313" s="188"/>
    </row>
    <row r="314" spans="1:12" x14ac:dyDescent="0.35">
      <c r="A314" s="43">
        <v>29</v>
      </c>
      <c r="B314" s="46" t="s">
        <v>1833</v>
      </c>
      <c r="C314" s="43" t="s">
        <v>1774</v>
      </c>
      <c r="D314" s="43" t="s">
        <v>252</v>
      </c>
      <c r="E314" s="131">
        <v>402.9</v>
      </c>
      <c r="F314" s="43" t="s">
        <v>568</v>
      </c>
      <c r="G314" s="43" t="s">
        <v>144</v>
      </c>
      <c r="H314" s="174">
        <v>7</v>
      </c>
      <c r="I314" s="43">
        <v>125</v>
      </c>
      <c r="J314" s="43" t="s">
        <v>1834</v>
      </c>
      <c r="K314" s="43" t="s">
        <v>1476</v>
      </c>
      <c r="L314" s="188"/>
    </row>
    <row r="315" spans="1:12" x14ac:dyDescent="0.35">
      <c r="A315" s="43">
        <v>30</v>
      </c>
      <c r="B315" s="46" t="s">
        <v>1833</v>
      </c>
      <c r="C315" s="43" t="s">
        <v>1774</v>
      </c>
      <c r="D315" s="43" t="s">
        <v>252</v>
      </c>
      <c r="E315" s="131">
        <v>210.8</v>
      </c>
      <c r="F315" s="43" t="s">
        <v>568</v>
      </c>
      <c r="G315" s="43" t="s">
        <v>144</v>
      </c>
      <c r="H315" s="174">
        <v>7</v>
      </c>
      <c r="I315" s="43">
        <v>86</v>
      </c>
      <c r="J315" s="43" t="s">
        <v>1835</v>
      </c>
      <c r="K315" s="43" t="s">
        <v>1476</v>
      </c>
      <c r="L315" s="188"/>
    </row>
    <row r="316" spans="1:12" x14ac:dyDescent="0.35">
      <c r="A316" s="43">
        <v>31</v>
      </c>
      <c r="B316" s="46" t="s">
        <v>1833</v>
      </c>
      <c r="C316" s="43" t="s">
        <v>1774</v>
      </c>
      <c r="D316" s="43" t="s">
        <v>252</v>
      </c>
      <c r="E316" s="131">
        <v>386.6</v>
      </c>
      <c r="F316" s="43" t="s">
        <v>568</v>
      </c>
      <c r="G316" s="43" t="s">
        <v>144</v>
      </c>
      <c r="H316" s="174">
        <v>7</v>
      </c>
      <c r="I316" s="43">
        <v>44</v>
      </c>
      <c r="J316" s="43" t="s">
        <v>1836</v>
      </c>
      <c r="K316" s="43" t="s">
        <v>1476</v>
      </c>
      <c r="L316" s="188"/>
    </row>
    <row r="317" spans="1:12" x14ac:dyDescent="0.35">
      <c r="A317" s="43">
        <v>32</v>
      </c>
      <c r="B317" s="46" t="s">
        <v>1837</v>
      </c>
      <c r="C317" s="43" t="s">
        <v>1776</v>
      </c>
      <c r="D317" s="43" t="s">
        <v>252</v>
      </c>
      <c r="E317" s="131">
        <v>548</v>
      </c>
      <c r="F317" s="43" t="s">
        <v>568</v>
      </c>
      <c r="G317" s="43" t="s">
        <v>144</v>
      </c>
      <c r="H317" s="174">
        <v>6</v>
      </c>
      <c r="I317" s="43">
        <v>980</v>
      </c>
      <c r="J317" s="43" t="s">
        <v>1838</v>
      </c>
      <c r="K317" s="43" t="s">
        <v>1320</v>
      </c>
      <c r="L317" s="188"/>
    </row>
    <row r="318" spans="1:12" x14ac:dyDescent="0.35">
      <c r="A318" s="43">
        <v>33</v>
      </c>
      <c r="B318" s="46" t="s">
        <v>1839</v>
      </c>
      <c r="C318" s="43" t="s">
        <v>1776</v>
      </c>
      <c r="D318" s="43" t="s">
        <v>252</v>
      </c>
      <c r="E318" s="131">
        <v>425</v>
      </c>
      <c r="F318" s="43" t="s">
        <v>568</v>
      </c>
      <c r="G318" s="43" t="s">
        <v>144</v>
      </c>
      <c r="H318" s="174">
        <v>4</v>
      </c>
      <c r="I318" s="43">
        <v>76</v>
      </c>
      <c r="J318" s="43" t="s">
        <v>1840</v>
      </c>
      <c r="K318" s="43" t="s">
        <v>1517</v>
      </c>
      <c r="L318" s="188"/>
    </row>
    <row r="319" spans="1:12" x14ac:dyDescent="0.35">
      <c r="A319" s="43">
        <v>34</v>
      </c>
      <c r="B319" s="46" t="s">
        <v>1841</v>
      </c>
      <c r="C319" s="43" t="s">
        <v>1774</v>
      </c>
      <c r="D319" s="43" t="s">
        <v>252</v>
      </c>
      <c r="E319" s="131">
        <v>872.5</v>
      </c>
      <c r="F319" s="43" t="s">
        <v>568</v>
      </c>
      <c r="G319" s="43" t="s">
        <v>144</v>
      </c>
      <c r="H319" s="174">
        <v>7</v>
      </c>
      <c r="I319" s="43">
        <v>105</v>
      </c>
      <c r="J319" s="43" t="s">
        <v>1842</v>
      </c>
      <c r="K319" s="43" t="s">
        <v>1517</v>
      </c>
      <c r="L319" s="188"/>
    </row>
    <row r="320" spans="1:12" x14ac:dyDescent="0.35">
      <c r="A320" s="43">
        <v>35</v>
      </c>
      <c r="B320" s="46" t="s">
        <v>1796</v>
      </c>
      <c r="C320" s="43" t="s">
        <v>1774</v>
      </c>
      <c r="D320" s="43" t="s">
        <v>252</v>
      </c>
      <c r="E320" s="130">
        <v>509.8</v>
      </c>
      <c r="F320" s="43" t="s">
        <v>568</v>
      </c>
      <c r="G320" s="43" t="s">
        <v>144</v>
      </c>
      <c r="H320" s="174">
        <v>7</v>
      </c>
      <c r="I320" s="43">
        <v>983</v>
      </c>
      <c r="J320" s="43" t="s">
        <v>1843</v>
      </c>
      <c r="K320" s="43"/>
      <c r="L320" s="188"/>
    </row>
    <row r="321" spans="1:12" x14ac:dyDescent="0.35">
      <c r="A321" s="43">
        <v>36</v>
      </c>
      <c r="B321" s="46" t="s">
        <v>1844</v>
      </c>
      <c r="C321" s="43" t="s">
        <v>1821</v>
      </c>
      <c r="D321" s="43" t="s">
        <v>252</v>
      </c>
      <c r="E321" s="131">
        <v>400</v>
      </c>
      <c r="F321" s="43" t="s">
        <v>568</v>
      </c>
      <c r="G321" s="43" t="s">
        <v>144</v>
      </c>
      <c r="H321" s="174">
        <v>17</v>
      </c>
      <c r="I321" s="43">
        <v>826</v>
      </c>
      <c r="J321" s="43" t="s">
        <v>1845</v>
      </c>
      <c r="K321" s="43" t="s">
        <v>1320</v>
      </c>
      <c r="L321" s="188"/>
    </row>
    <row r="322" spans="1:12" x14ac:dyDescent="0.35">
      <c r="A322" s="38"/>
      <c r="B322" s="56" t="s">
        <v>277</v>
      </c>
      <c r="C322" s="38"/>
      <c r="D322" s="38">
        <v>86</v>
      </c>
      <c r="E322" s="129">
        <v>24259.699999999993</v>
      </c>
      <c r="F322" s="43"/>
      <c r="G322" s="43"/>
      <c r="H322" s="174"/>
      <c r="I322" s="43"/>
      <c r="J322" s="43"/>
      <c r="K322" s="43"/>
      <c r="L322" s="188"/>
    </row>
    <row r="323" spans="1:12" x14ac:dyDescent="0.35">
      <c r="A323" s="41">
        <v>1</v>
      </c>
      <c r="B323" s="57" t="s">
        <v>1846</v>
      </c>
      <c r="C323" s="43" t="s">
        <v>1847</v>
      </c>
      <c r="D323" s="41" t="s">
        <v>277</v>
      </c>
      <c r="E323" s="130">
        <v>200</v>
      </c>
      <c r="F323" s="41" t="s">
        <v>569</v>
      </c>
      <c r="G323" s="41" t="s">
        <v>144</v>
      </c>
      <c r="H323" s="177">
        <v>5</v>
      </c>
      <c r="I323" s="41">
        <v>280</v>
      </c>
      <c r="J323" s="41" t="s">
        <v>1848</v>
      </c>
      <c r="K323" s="194" t="s">
        <v>1417</v>
      </c>
      <c r="L323" s="188"/>
    </row>
    <row r="324" spans="1:12" x14ac:dyDescent="0.35">
      <c r="A324" s="181">
        <v>2</v>
      </c>
      <c r="B324" s="195" t="s">
        <v>1849</v>
      </c>
      <c r="C324" s="181" t="s">
        <v>1850</v>
      </c>
      <c r="D324" s="196" t="s">
        <v>277</v>
      </c>
      <c r="E324" s="131">
        <v>174.4</v>
      </c>
      <c r="F324" s="181" t="s">
        <v>48</v>
      </c>
      <c r="G324" s="181" t="s">
        <v>144</v>
      </c>
      <c r="H324" s="197">
        <v>10</v>
      </c>
      <c r="I324" s="181">
        <v>922</v>
      </c>
      <c r="J324" s="194" t="s">
        <v>1851</v>
      </c>
      <c r="K324" s="194" t="s">
        <v>1417</v>
      </c>
      <c r="L324" s="188"/>
    </row>
    <row r="325" spans="1:12" x14ac:dyDescent="0.35">
      <c r="A325" s="41">
        <v>3</v>
      </c>
      <c r="B325" s="57" t="s">
        <v>1852</v>
      </c>
      <c r="C325" s="43" t="s">
        <v>1850</v>
      </c>
      <c r="D325" s="41" t="s">
        <v>277</v>
      </c>
      <c r="E325" s="130">
        <v>400</v>
      </c>
      <c r="F325" s="41" t="s">
        <v>569</v>
      </c>
      <c r="G325" s="41" t="s">
        <v>144</v>
      </c>
      <c r="H325" s="177">
        <v>10</v>
      </c>
      <c r="I325" s="41">
        <v>1071</v>
      </c>
      <c r="J325" s="41" t="s">
        <v>1853</v>
      </c>
      <c r="K325" s="194" t="s">
        <v>1417</v>
      </c>
      <c r="L325" s="188"/>
    </row>
    <row r="326" spans="1:12" x14ac:dyDescent="0.35">
      <c r="A326" s="181">
        <v>4</v>
      </c>
      <c r="B326" s="195" t="s">
        <v>1854</v>
      </c>
      <c r="C326" s="181" t="s">
        <v>1855</v>
      </c>
      <c r="D326" s="196" t="s">
        <v>277</v>
      </c>
      <c r="E326" s="131">
        <v>292.5</v>
      </c>
      <c r="F326" s="181" t="s">
        <v>48</v>
      </c>
      <c r="G326" s="181" t="s">
        <v>144</v>
      </c>
      <c r="H326" s="197">
        <v>11</v>
      </c>
      <c r="I326" s="181">
        <v>1202</v>
      </c>
      <c r="J326" s="194" t="s">
        <v>1856</v>
      </c>
      <c r="K326" s="194" t="s">
        <v>1417</v>
      </c>
      <c r="L326" s="188"/>
    </row>
    <row r="327" spans="1:12" x14ac:dyDescent="0.35">
      <c r="A327" s="41">
        <v>5</v>
      </c>
      <c r="B327" s="195" t="s">
        <v>1857</v>
      </c>
      <c r="C327" s="181" t="s">
        <v>1850</v>
      </c>
      <c r="D327" s="196" t="s">
        <v>277</v>
      </c>
      <c r="E327" s="131">
        <v>500</v>
      </c>
      <c r="F327" s="181" t="s">
        <v>48</v>
      </c>
      <c r="G327" s="181" t="s">
        <v>144</v>
      </c>
      <c r="H327" s="197">
        <v>11</v>
      </c>
      <c r="I327" s="181">
        <v>696</v>
      </c>
      <c r="J327" s="194" t="s">
        <v>1858</v>
      </c>
      <c r="K327" s="194" t="s">
        <v>1417</v>
      </c>
      <c r="L327" s="188"/>
    </row>
    <row r="328" spans="1:12" x14ac:dyDescent="0.35">
      <c r="A328" s="181">
        <v>6</v>
      </c>
      <c r="B328" s="195" t="s">
        <v>1859</v>
      </c>
      <c r="C328" s="181" t="s">
        <v>1855</v>
      </c>
      <c r="D328" s="196" t="s">
        <v>277</v>
      </c>
      <c r="E328" s="131">
        <v>128.4</v>
      </c>
      <c r="F328" s="181" t="s">
        <v>48</v>
      </c>
      <c r="G328" s="181" t="s">
        <v>144</v>
      </c>
      <c r="H328" s="197">
        <v>12</v>
      </c>
      <c r="I328" s="181">
        <v>954</v>
      </c>
      <c r="J328" s="194" t="s">
        <v>1860</v>
      </c>
      <c r="K328" s="194" t="s">
        <v>1417</v>
      </c>
      <c r="L328" s="188"/>
    </row>
    <row r="329" spans="1:12" x14ac:dyDescent="0.35">
      <c r="A329" s="41">
        <v>7</v>
      </c>
      <c r="B329" s="195" t="s">
        <v>1861</v>
      </c>
      <c r="C329" s="181" t="s">
        <v>1855</v>
      </c>
      <c r="D329" s="196" t="s">
        <v>277</v>
      </c>
      <c r="E329" s="131">
        <v>242.5</v>
      </c>
      <c r="F329" s="198" t="s">
        <v>48</v>
      </c>
      <c r="G329" s="181" t="s">
        <v>144</v>
      </c>
      <c r="H329" s="197">
        <v>12</v>
      </c>
      <c r="I329" s="181">
        <v>969</v>
      </c>
      <c r="J329" s="194" t="s">
        <v>1862</v>
      </c>
      <c r="K329" s="194" t="s">
        <v>1417</v>
      </c>
      <c r="L329" s="188"/>
    </row>
    <row r="330" spans="1:12" x14ac:dyDescent="0.35">
      <c r="A330" s="181">
        <v>8</v>
      </c>
      <c r="B330" s="195" t="s">
        <v>1863</v>
      </c>
      <c r="C330" s="181" t="s">
        <v>1847</v>
      </c>
      <c r="D330" s="196" t="s">
        <v>277</v>
      </c>
      <c r="E330" s="131">
        <v>100</v>
      </c>
      <c r="F330" s="181" t="s">
        <v>48</v>
      </c>
      <c r="G330" s="181" t="s">
        <v>144</v>
      </c>
      <c r="H330" s="197">
        <v>12</v>
      </c>
      <c r="I330" s="181">
        <v>902</v>
      </c>
      <c r="J330" s="194" t="s">
        <v>1864</v>
      </c>
      <c r="K330" s="194" t="s">
        <v>1417</v>
      </c>
      <c r="L330" s="188"/>
    </row>
    <row r="331" spans="1:12" x14ac:dyDescent="0.35">
      <c r="A331" s="41">
        <v>9</v>
      </c>
      <c r="B331" s="195" t="s">
        <v>1865</v>
      </c>
      <c r="C331" s="181" t="s">
        <v>1855</v>
      </c>
      <c r="D331" s="196" t="s">
        <v>277</v>
      </c>
      <c r="E331" s="131">
        <v>318.8</v>
      </c>
      <c r="F331" s="181" t="s">
        <v>48</v>
      </c>
      <c r="G331" s="181" t="s">
        <v>144</v>
      </c>
      <c r="H331" s="197">
        <v>12</v>
      </c>
      <c r="I331" s="181">
        <v>640</v>
      </c>
      <c r="J331" s="194" t="s">
        <v>1866</v>
      </c>
      <c r="K331" s="194" t="s">
        <v>1417</v>
      </c>
      <c r="L331" s="188"/>
    </row>
    <row r="332" spans="1:12" x14ac:dyDescent="0.35">
      <c r="A332" s="181">
        <v>10</v>
      </c>
      <c r="B332" s="195" t="s">
        <v>1867</v>
      </c>
      <c r="C332" s="181" t="s">
        <v>1847</v>
      </c>
      <c r="D332" s="196" t="s">
        <v>277</v>
      </c>
      <c r="E332" s="131">
        <v>100</v>
      </c>
      <c r="F332" s="181" t="s">
        <v>569</v>
      </c>
      <c r="G332" s="181" t="s">
        <v>144</v>
      </c>
      <c r="H332" s="197">
        <v>12</v>
      </c>
      <c r="I332" s="181">
        <v>931</v>
      </c>
      <c r="J332" s="194" t="s">
        <v>1868</v>
      </c>
      <c r="K332" s="194" t="s">
        <v>1417</v>
      </c>
      <c r="L332" s="188"/>
    </row>
    <row r="333" spans="1:12" x14ac:dyDescent="0.35">
      <c r="A333" s="41">
        <v>11</v>
      </c>
      <c r="B333" s="195" t="s">
        <v>1857</v>
      </c>
      <c r="C333" s="181" t="s">
        <v>1855</v>
      </c>
      <c r="D333" s="196" t="s">
        <v>277</v>
      </c>
      <c r="E333" s="131">
        <v>268.5</v>
      </c>
      <c r="F333" s="181" t="s">
        <v>48</v>
      </c>
      <c r="G333" s="181" t="s">
        <v>144</v>
      </c>
      <c r="H333" s="197">
        <v>12</v>
      </c>
      <c r="I333" s="181">
        <v>1108</v>
      </c>
      <c r="J333" s="194" t="s">
        <v>1869</v>
      </c>
      <c r="K333" s="194" t="s">
        <v>1417</v>
      </c>
      <c r="L333" s="188"/>
    </row>
    <row r="334" spans="1:12" x14ac:dyDescent="0.35">
      <c r="A334" s="181">
        <v>12</v>
      </c>
      <c r="B334" s="195" t="s">
        <v>1857</v>
      </c>
      <c r="C334" s="181" t="s">
        <v>1855</v>
      </c>
      <c r="D334" s="196" t="s">
        <v>277</v>
      </c>
      <c r="E334" s="131">
        <v>47.4</v>
      </c>
      <c r="F334" s="181" t="s">
        <v>48</v>
      </c>
      <c r="G334" s="181" t="s">
        <v>144</v>
      </c>
      <c r="H334" s="197">
        <v>12</v>
      </c>
      <c r="I334" s="181">
        <v>1109</v>
      </c>
      <c r="J334" s="194" t="s">
        <v>1870</v>
      </c>
      <c r="K334" s="194" t="s">
        <v>1417</v>
      </c>
      <c r="L334" s="188"/>
    </row>
    <row r="335" spans="1:12" x14ac:dyDescent="0.35">
      <c r="A335" s="41">
        <v>13</v>
      </c>
      <c r="B335" s="195" t="s">
        <v>1871</v>
      </c>
      <c r="C335" s="181" t="s">
        <v>1855</v>
      </c>
      <c r="D335" s="196" t="s">
        <v>277</v>
      </c>
      <c r="E335" s="131">
        <v>192.1</v>
      </c>
      <c r="F335" s="181" t="s">
        <v>48</v>
      </c>
      <c r="G335" s="181" t="s">
        <v>144</v>
      </c>
      <c r="H335" s="197">
        <v>12</v>
      </c>
      <c r="I335" s="181">
        <v>1111</v>
      </c>
      <c r="J335" s="194" t="s">
        <v>1860</v>
      </c>
      <c r="K335" s="194" t="s">
        <v>1417</v>
      </c>
      <c r="L335" s="188"/>
    </row>
    <row r="336" spans="1:12" x14ac:dyDescent="0.35">
      <c r="A336" s="181">
        <v>14</v>
      </c>
      <c r="B336" s="57" t="s">
        <v>1872</v>
      </c>
      <c r="C336" s="43" t="s">
        <v>1847</v>
      </c>
      <c r="D336" s="41" t="s">
        <v>277</v>
      </c>
      <c r="E336" s="130">
        <v>400</v>
      </c>
      <c r="F336" s="41" t="s">
        <v>569</v>
      </c>
      <c r="G336" s="41" t="s">
        <v>144</v>
      </c>
      <c r="H336" s="177">
        <v>12</v>
      </c>
      <c r="I336" s="41">
        <v>452</v>
      </c>
      <c r="J336" s="41" t="s">
        <v>1873</v>
      </c>
      <c r="K336" s="43" t="s">
        <v>1517</v>
      </c>
      <c r="L336" s="188"/>
    </row>
    <row r="337" spans="1:12" x14ac:dyDescent="0.35">
      <c r="A337" s="41">
        <v>15</v>
      </c>
      <c r="B337" s="57" t="s">
        <v>1874</v>
      </c>
      <c r="C337" s="43" t="s">
        <v>1855</v>
      </c>
      <c r="D337" s="41" t="s">
        <v>277</v>
      </c>
      <c r="E337" s="130">
        <v>200</v>
      </c>
      <c r="F337" s="41" t="s">
        <v>48</v>
      </c>
      <c r="G337" s="41" t="s">
        <v>144</v>
      </c>
      <c r="H337" s="177">
        <v>12</v>
      </c>
      <c r="I337" s="41">
        <v>320</v>
      </c>
      <c r="J337" s="41" t="s">
        <v>1875</v>
      </c>
      <c r="K337" s="181" t="s">
        <v>1417</v>
      </c>
      <c r="L337" s="188"/>
    </row>
    <row r="338" spans="1:12" x14ac:dyDescent="0.35">
      <c r="A338" s="181">
        <v>16</v>
      </c>
      <c r="B338" s="57" t="s">
        <v>1876</v>
      </c>
      <c r="C338" s="43" t="s">
        <v>1855</v>
      </c>
      <c r="D338" s="41" t="s">
        <v>277</v>
      </c>
      <c r="E338" s="130">
        <v>540</v>
      </c>
      <c r="F338" s="41" t="s">
        <v>569</v>
      </c>
      <c r="G338" s="41" t="s">
        <v>144</v>
      </c>
      <c r="H338" s="177">
        <v>12</v>
      </c>
      <c r="I338" s="41">
        <v>1127</v>
      </c>
      <c r="J338" s="41" t="s">
        <v>1877</v>
      </c>
      <c r="K338" s="43" t="s">
        <v>1517</v>
      </c>
      <c r="L338" s="188"/>
    </row>
    <row r="339" spans="1:12" x14ac:dyDescent="0.35">
      <c r="A339" s="41">
        <v>17</v>
      </c>
      <c r="B339" s="57" t="s">
        <v>1878</v>
      </c>
      <c r="C339" s="43" t="s">
        <v>1855</v>
      </c>
      <c r="D339" s="41" t="s">
        <v>277</v>
      </c>
      <c r="E339" s="130">
        <v>312</v>
      </c>
      <c r="F339" s="41" t="s">
        <v>48</v>
      </c>
      <c r="G339" s="41" t="s">
        <v>144</v>
      </c>
      <c r="H339" s="177">
        <v>12</v>
      </c>
      <c r="I339" s="41">
        <v>995</v>
      </c>
      <c r="J339" s="41" t="s">
        <v>1879</v>
      </c>
      <c r="K339" s="181" t="s">
        <v>1417</v>
      </c>
      <c r="L339" s="188"/>
    </row>
    <row r="340" spans="1:12" x14ac:dyDescent="0.35">
      <c r="A340" s="181">
        <v>18</v>
      </c>
      <c r="B340" s="57" t="s">
        <v>1861</v>
      </c>
      <c r="C340" s="43" t="s">
        <v>1855</v>
      </c>
      <c r="D340" s="41" t="s">
        <v>277</v>
      </c>
      <c r="E340" s="130">
        <v>100.6</v>
      </c>
      <c r="F340" s="41" t="s">
        <v>48</v>
      </c>
      <c r="G340" s="41" t="s">
        <v>144</v>
      </c>
      <c r="H340" s="177">
        <v>12</v>
      </c>
      <c r="I340" s="41">
        <v>971</v>
      </c>
      <c r="J340" s="41" t="s">
        <v>1880</v>
      </c>
      <c r="K340" s="181" t="s">
        <v>1417</v>
      </c>
      <c r="L340" s="188"/>
    </row>
    <row r="341" spans="1:12" x14ac:dyDescent="0.35">
      <c r="A341" s="41">
        <v>19</v>
      </c>
      <c r="B341" s="57" t="s">
        <v>1881</v>
      </c>
      <c r="C341" s="43" t="s">
        <v>1847</v>
      </c>
      <c r="D341" s="41" t="s">
        <v>277</v>
      </c>
      <c r="E341" s="130">
        <v>160</v>
      </c>
      <c r="F341" s="41" t="s">
        <v>569</v>
      </c>
      <c r="G341" s="41" t="s">
        <v>144</v>
      </c>
      <c r="H341" s="177">
        <v>12</v>
      </c>
      <c r="I341" s="41">
        <v>518</v>
      </c>
      <c r="J341" s="41" t="s">
        <v>1882</v>
      </c>
      <c r="K341" s="181" t="s">
        <v>1417</v>
      </c>
      <c r="L341" s="188"/>
    </row>
    <row r="342" spans="1:12" x14ac:dyDescent="0.35">
      <c r="A342" s="181">
        <v>20</v>
      </c>
      <c r="B342" s="57" t="s">
        <v>1883</v>
      </c>
      <c r="C342" s="43" t="s">
        <v>1847</v>
      </c>
      <c r="D342" s="41" t="s">
        <v>277</v>
      </c>
      <c r="E342" s="130">
        <v>200</v>
      </c>
      <c r="F342" s="41" t="s">
        <v>48</v>
      </c>
      <c r="G342" s="41" t="s">
        <v>144</v>
      </c>
      <c r="H342" s="177">
        <v>12</v>
      </c>
      <c r="I342" s="41">
        <v>256</v>
      </c>
      <c r="J342" s="41" t="s">
        <v>1884</v>
      </c>
      <c r="K342" s="43" t="s">
        <v>1517</v>
      </c>
      <c r="L342" s="188"/>
    </row>
    <row r="343" spans="1:12" x14ac:dyDescent="0.35">
      <c r="A343" s="41">
        <v>21</v>
      </c>
      <c r="B343" s="57" t="s">
        <v>1885</v>
      </c>
      <c r="C343" s="43" t="s">
        <v>1855</v>
      </c>
      <c r="D343" s="41" t="s">
        <v>277</v>
      </c>
      <c r="E343" s="130">
        <v>164.9</v>
      </c>
      <c r="F343" s="41" t="s">
        <v>48</v>
      </c>
      <c r="G343" s="41" t="s">
        <v>144</v>
      </c>
      <c r="H343" s="177">
        <v>12</v>
      </c>
      <c r="I343" s="41">
        <v>1139</v>
      </c>
      <c r="J343" s="41" t="s">
        <v>1886</v>
      </c>
      <c r="K343" s="181" t="s">
        <v>1417</v>
      </c>
      <c r="L343" s="188"/>
    </row>
    <row r="344" spans="1:12" x14ac:dyDescent="0.35">
      <c r="A344" s="181">
        <v>22</v>
      </c>
      <c r="B344" s="195" t="s">
        <v>1887</v>
      </c>
      <c r="C344" s="181" t="s">
        <v>1888</v>
      </c>
      <c r="D344" s="196" t="s">
        <v>277</v>
      </c>
      <c r="E344" s="131">
        <v>300</v>
      </c>
      <c r="F344" s="198" t="s">
        <v>1889</v>
      </c>
      <c r="G344" s="181" t="s">
        <v>144</v>
      </c>
      <c r="H344" s="197">
        <v>13</v>
      </c>
      <c r="I344" s="181">
        <v>872</v>
      </c>
      <c r="J344" s="194" t="s">
        <v>1890</v>
      </c>
      <c r="K344" s="43" t="s">
        <v>1517</v>
      </c>
      <c r="L344" s="188"/>
    </row>
    <row r="345" spans="1:12" x14ac:dyDescent="0.35">
      <c r="A345" s="41">
        <v>23</v>
      </c>
      <c r="B345" s="195" t="s">
        <v>1891</v>
      </c>
      <c r="C345" s="181" t="s">
        <v>1888</v>
      </c>
      <c r="D345" s="196" t="s">
        <v>277</v>
      </c>
      <c r="E345" s="131">
        <v>180.1</v>
      </c>
      <c r="F345" s="181" t="s">
        <v>48</v>
      </c>
      <c r="G345" s="181" t="s">
        <v>144</v>
      </c>
      <c r="H345" s="197">
        <v>13</v>
      </c>
      <c r="I345" s="181">
        <v>827</v>
      </c>
      <c r="J345" s="194" t="s">
        <v>1892</v>
      </c>
      <c r="K345" s="181" t="s">
        <v>1417</v>
      </c>
      <c r="L345" s="188"/>
    </row>
    <row r="346" spans="1:12" x14ac:dyDescent="0.35">
      <c r="A346" s="181">
        <v>24</v>
      </c>
      <c r="B346" s="195" t="s">
        <v>1893</v>
      </c>
      <c r="C346" s="181" t="s">
        <v>1888</v>
      </c>
      <c r="D346" s="196" t="s">
        <v>277</v>
      </c>
      <c r="E346" s="131">
        <v>100</v>
      </c>
      <c r="F346" s="198" t="s">
        <v>48</v>
      </c>
      <c r="G346" s="181" t="s">
        <v>144</v>
      </c>
      <c r="H346" s="197">
        <v>13</v>
      </c>
      <c r="I346" s="181">
        <v>497</v>
      </c>
      <c r="J346" s="194" t="s">
        <v>1894</v>
      </c>
      <c r="K346" s="181" t="s">
        <v>1417</v>
      </c>
      <c r="L346" s="188"/>
    </row>
    <row r="347" spans="1:12" x14ac:dyDescent="0.35">
      <c r="A347" s="41">
        <v>25</v>
      </c>
      <c r="B347" s="57" t="s">
        <v>1895</v>
      </c>
      <c r="C347" s="43" t="s">
        <v>1888</v>
      </c>
      <c r="D347" s="41" t="s">
        <v>277</v>
      </c>
      <c r="E347" s="130">
        <v>151</v>
      </c>
      <c r="F347" s="41" t="s">
        <v>48</v>
      </c>
      <c r="G347" s="41" t="s">
        <v>144</v>
      </c>
      <c r="H347" s="177">
        <v>13</v>
      </c>
      <c r="I347" s="41">
        <v>849</v>
      </c>
      <c r="J347" s="41" t="s">
        <v>1896</v>
      </c>
      <c r="K347" s="181" t="s">
        <v>1417</v>
      </c>
      <c r="L347" s="188"/>
    </row>
    <row r="348" spans="1:12" x14ac:dyDescent="0.35">
      <c r="A348" s="181">
        <v>26</v>
      </c>
      <c r="B348" s="195" t="s">
        <v>1897</v>
      </c>
      <c r="C348" s="181" t="s">
        <v>1850</v>
      </c>
      <c r="D348" s="196" t="s">
        <v>277</v>
      </c>
      <c r="E348" s="130">
        <v>500</v>
      </c>
      <c r="F348" s="198" t="s">
        <v>48</v>
      </c>
      <c r="G348" s="181" t="s">
        <v>144</v>
      </c>
      <c r="H348" s="197">
        <v>18</v>
      </c>
      <c r="I348" s="181">
        <v>55</v>
      </c>
      <c r="J348" s="194" t="s">
        <v>1898</v>
      </c>
      <c r="K348" s="181" t="s">
        <v>1417</v>
      </c>
      <c r="L348" s="188"/>
    </row>
    <row r="349" spans="1:12" x14ac:dyDescent="0.35">
      <c r="A349" s="41">
        <v>27</v>
      </c>
      <c r="B349" s="57" t="s">
        <v>1899</v>
      </c>
      <c r="C349" s="43" t="s">
        <v>1850</v>
      </c>
      <c r="D349" s="41" t="s">
        <v>277</v>
      </c>
      <c r="E349" s="130">
        <v>500</v>
      </c>
      <c r="F349" s="41" t="s">
        <v>48</v>
      </c>
      <c r="G349" s="41" t="s">
        <v>144</v>
      </c>
      <c r="H349" s="177">
        <v>18</v>
      </c>
      <c r="I349" s="41">
        <v>237</v>
      </c>
      <c r="J349" s="41" t="s">
        <v>1900</v>
      </c>
      <c r="K349" s="181" t="s">
        <v>1417</v>
      </c>
      <c r="L349" s="188"/>
    </row>
    <row r="350" spans="1:12" x14ac:dyDescent="0.35">
      <c r="A350" s="181">
        <v>28</v>
      </c>
      <c r="B350" s="195" t="s">
        <v>1901</v>
      </c>
      <c r="C350" s="181" t="s">
        <v>1850</v>
      </c>
      <c r="D350" s="196" t="s">
        <v>277</v>
      </c>
      <c r="E350" s="131">
        <v>67.900000000000006</v>
      </c>
      <c r="F350" s="181" t="s">
        <v>48</v>
      </c>
      <c r="G350" s="181" t="s">
        <v>144</v>
      </c>
      <c r="H350" s="197">
        <v>19</v>
      </c>
      <c r="I350" s="181">
        <v>717</v>
      </c>
      <c r="J350" s="194" t="s">
        <v>1902</v>
      </c>
      <c r="K350" s="181" t="s">
        <v>1417</v>
      </c>
      <c r="L350" s="188"/>
    </row>
    <row r="351" spans="1:12" x14ac:dyDescent="0.35">
      <c r="A351" s="41">
        <v>29</v>
      </c>
      <c r="B351" s="195" t="s">
        <v>1903</v>
      </c>
      <c r="C351" s="181" t="s">
        <v>1850</v>
      </c>
      <c r="D351" s="196" t="s">
        <v>277</v>
      </c>
      <c r="E351" s="131">
        <v>600</v>
      </c>
      <c r="F351" s="181" t="s">
        <v>569</v>
      </c>
      <c r="G351" s="181" t="s">
        <v>144</v>
      </c>
      <c r="H351" s="197">
        <v>19</v>
      </c>
      <c r="I351" s="181">
        <v>694</v>
      </c>
      <c r="J351" s="194" t="s">
        <v>1904</v>
      </c>
      <c r="K351" s="43" t="s">
        <v>1517</v>
      </c>
      <c r="L351" s="188"/>
    </row>
    <row r="352" spans="1:12" x14ac:dyDescent="0.35">
      <c r="A352" s="181">
        <v>30</v>
      </c>
      <c r="B352" s="57" t="s">
        <v>1905</v>
      </c>
      <c r="C352" s="43" t="s">
        <v>1850</v>
      </c>
      <c r="D352" s="41" t="s">
        <v>277</v>
      </c>
      <c r="E352" s="130">
        <v>200</v>
      </c>
      <c r="F352" s="41" t="s">
        <v>48</v>
      </c>
      <c r="G352" s="41" t="s">
        <v>144</v>
      </c>
      <c r="H352" s="177">
        <v>19</v>
      </c>
      <c r="I352" s="41">
        <v>719</v>
      </c>
      <c r="J352" s="41" t="s">
        <v>1906</v>
      </c>
      <c r="K352" s="181" t="s">
        <v>1417</v>
      </c>
      <c r="L352" s="188"/>
    </row>
    <row r="353" spans="1:12" x14ac:dyDescent="0.35">
      <c r="A353" s="41">
        <v>31</v>
      </c>
      <c r="B353" s="57" t="s">
        <v>1905</v>
      </c>
      <c r="C353" s="43" t="s">
        <v>1850</v>
      </c>
      <c r="D353" s="41" t="s">
        <v>277</v>
      </c>
      <c r="E353" s="130">
        <v>200</v>
      </c>
      <c r="F353" s="41" t="s">
        <v>48</v>
      </c>
      <c r="G353" s="41" t="s">
        <v>144</v>
      </c>
      <c r="H353" s="177">
        <v>19</v>
      </c>
      <c r="I353" s="41">
        <v>720</v>
      </c>
      <c r="J353" s="41" t="s">
        <v>1907</v>
      </c>
      <c r="K353" s="181" t="s">
        <v>1417</v>
      </c>
      <c r="L353" s="188"/>
    </row>
    <row r="354" spans="1:12" x14ac:dyDescent="0.35">
      <c r="A354" s="181">
        <v>32</v>
      </c>
      <c r="B354" s="195" t="s">
        <v>1908</v>
      </c>
      <c r="C354" s="181" t="s">
        <v>1909</v>
      </c>
      <c r="D354" s="196" t="s">
        <v>277</v>
      </c>
      <c r="E354" s="131">
        <v>229.8</v>
      </c>
      <c r="F354" s="181" t="s">
        <v>1889</v>
      </c>
      <c r="G354" s="181" t="s">
        <v>144</v>
      </c>
      <c r="H354" s="197">
        <v>20</v>
      </c>
      <c r="I354" s="181">
        <v>905</v>
      </c>
      <c r="J354" s="194" t="s">
        <v>1910</v>
      </c>
      <c r="K354" s="181" t="s">
        <v>1417</v>
      </c>
      <c r="L354" s="188"/>
    </row>
    <row r="355" spans="1:12" x14ac:dyDescent="0.35">
      <c r="A355" s="41">
        <v>33</v>
      </c>
      <c r="B355" s="195" t="s">
        <v>1911</v>
      </c>
      <c r="C355" s="181" t="s">
        <v>1855</v>
      </c>
      <c r="D355" s="196" t="s">
        <v>277</v>
      </c>
      <c r="E355" s="131">
        <v>88.6</v>
      </c>
      <c r="F355" s="181" t="s">
        <v>48</v>
      </c>
      <c r="G355" s="181" t="s">
        <v>144</v>
      </c>
      <c r="H355" s="197">
        <v>20</v>
      </c>
      <c r="I355" s="181">
        <v>1050</v>
      </c>
      <c r="J355" s="194" t="s">
        <v>1912</v>
      </c>
      <c r="K355" s="43" t="s">
        <v>1517</v>
      </c>
      <c r="L355" s="188"/>
    </row>
    <row r="356" spans="1:12" x14ac:dyDescent="0.35">
      <c r="A356" s="181">
        <v>34</v>
      </c>
      <c r="B356" s="195" t="s">
        <v>1913</v>
      </c>
      <c r="C356" s="181" t="s">
        <v>1909</v>
      </c>
      <c r="D356" s="196" t="s">
        <v>277</v>
      </c>
      <c r="E356" s="131">
        <v>100</v>
      </c>
      <c r="F356" s="181" t="s">
        <v>1889</v>
      </c>
      <c r="G356" s="181" t="s">
        <v>144</v>
      </c>
      <c r="H356" s="197">
        <v>20</v>
      </c>
      <c r="I356" s="181">
        <v>633</v>
      </c>
      <c r="J356" s="194" t="s">
        <v>1914</v>
      </c>
      <c r="K356" s="181" t="s">
        <v>1417</v>
      </c>
      <c r="L356" s="188"/>
    </row>
    <row r="357" spans="1:12" x14ac:dyDescent="0.35">
      <c r="A357" s="41">
        <v>35</v>
      </c>
      <c r="B357" s="195" t="s">
        <v>1915</v>
      </c>
      <c r="C357" s="181" t="s">
        <v>1855</v>
      </c>
      <c r="D357" s="196" t="s">
        <v>277</v>
      </c>
      <c r="E357" s="131">
        <v>280</v>
      </c>
      <c r="F357" s="181" t="s">
        <v>1889</v>
      </c>
      <c r="G357" s="181" t="s">
        <v>144</v>
      </c>
      <c r="H357" s="197">
        <v>20</v>
      </c>
      <c r="I357" s="181">
        <v>1105</v>
      </c>
      <c r="J357" s="194" t="s">
        <v>1916</v>
      </c>
      <c r="K357" s="181" t="s">
        <v>1417</v>
      </c>
      <c r="L357" s="188"/>
    </row>
    <row r="358" spans="1:12" x14ac:dyDescent="0.35">
      <c r="A358" s="181">
        <v>36</v>
      </c>
      <c r="B358" s="195" t="s">
        <v>1917</v>
      </c>
      <c r="C358" s="181" t="s">
        <v>1909</v>
      </c>
      <c r="D358" s="196" t="s">
        <v>277</v>
      </c>
      <c r="E358" s="131">
        <v>149.69999999999999</v>
      </c>
      <c r="F358" s="181" t="s">
        <v>48</v>
      </c>
      <c r="G358" s="181" t="s">
        <v>144</v>
      </c>
      <c r="H358" s="197">
        <v>20</v>
      </c>
      <c r="I358" s="181">
        <v>855</v>
      </c>
      <c r="J358" s="194" t="s">
        <v>1918</v>
      </c>
      <c r="K358" s="43" t="s">
        <v>1517</v>
      </c>
      <c r="L358" s="188"/>
    </row>
    <row r="359" spans="1:12" x14ac:dyDescent="0.35">
      <c r="A359" s="41">
        <v>37</v>
      </c>
      <c r="B359" s="195" t="s">
        <v>1919</v>
      </c>
      <c r="C359" s="181" t="s">
        <v>1909</v>
      </c>
      <c r="D359" s="196" t="s">
        <v>277</v>
      </c>
      <c r="E359" s="131">
        <v>200</v>
      </c>
      <c r="F359" s="198" t="s">
        <v>48</v>
      </c>
      <c r="G359" s="181" t="s">
        <v>144</v>
      </c>
      <c r="H359" s="197">
        <v>20</v>
      </c>
      <c r="I359" s="181">
        <v>712</v>
      </c>
      <c r="J359" s="194" t="s">
        <v>1920</v>
      </c>
      <c r="K359" s="181" t="s">
        <v>1417</v>
      </c>
      <c r="L359" s="188"/>
    </row>
    <row r="360" spans="1:12" x14ac:dyDescent="0.35">
      <c r="A360" s="181">
        <v>38</v>
      </c>
      <c r="B360" s="195" t="s">
        <v>1921</v>
      </c>
      <c r="C360" s="181" t="s">
        <v>1909</v>
      </c>
      <c r="D360" s="196" t="s">
        <v>277</v>
      </c>
      <c r="E360" s="130">
        <v>500</v>
      </c>
      <c r="F360" s="181" t="s">
        <v>48</v>
      </c>
      <c r="G360" s="181" t="s">
        <v>144</v>
      </c>
      <c r="H360" s="197">
        <v>20</v>
      </c>
      <c r="I360" s="181">
        <v>1185</v>
      </c>
      <c r="J360" s="194" t="s">
        <v>1922</v>
      </c>
      <c r="K360" s="181" t="s">
        <v>1417</v>
      </c>
      <c r="L360" s="188"/>
    </row>
    <row r="361" spans="1:12" x14ac:dyDescent="0.35">
      <c r="A361" s="41">
        <v>39</v>
      </c>
      <c r="B361" s="57" t="s">
        <v>1923</v>
      </c>
      <c r="C361" s="43" t="s">
        <v>1855</v>
      </c>
      <c r="D361" s="41" t="s">
        <v>277</v>
      </c>
      <c r="E361" s="130">
        <v>588.1</v>
      </c>
      <c r="F361" s="41" t="s">
        <v>569</v>
      </c>
      <c r="G361" s="41" t="s">
        <v>144</v>
      </c>
      <c r="H361" s="177">
        <v>20</v>
      </c>
      <c r="I361" s="41">
        <v>157</v>
      </c>
      <c r="J361" s="41" t="s">
        <v>1924</v>
      </c>
      <c r="K361" s="43" t="s">
        <v>1517</v>
      </c>
      <c r="L361" s="188"/>
    </row>
    <row r="362" spans="1:12" x14ac:dyDescent="0.35">
      <c r="A362" s="181">
        <v>40</v>
      </c>
      <c r="B362" s="57" t="s">
        <v>1923</v>
      </c>
      <c r="C362" s="43" t="s">
        <v>1855</v>
      </c>
      <c r="D362" s="41" t="s">
        <v>277</v>
      </c>
      <c r="E362" s="130">
        <v>500</v>
      </c>
      <c r="F362" s="41" t="s">
        <v>569</v>
      </c>
      <c r="G362" s="41" t="s">
        <v>144</v>
      </c>
      <c r="H362" s="177">
        <v>20</v>
      </c>
      <c r="I362" s="41">
        <v>158</v>
      </c>
      <c r="J362" s="41" t="s">
        <v>1925</v>
      </c>
      <c r="K362" s="43" t="s">
        <v>1517</v>
      </c>
      <c r="L362" s="188"/>
    </row>
    <row r="363" spans="1:12" x14ac:dyDescent="0.35">
      <c r="A363" s="41">
        <v>41</v>
      </c>
      <c r="B363" s="57" t="s">
        <v>1926</v>
      </c>
      <c r="C363" s="43" t="s">
        <v>1855</v>
      </c>
      <c r="D363" s="41" t="s">
        <v>277</v>
      </c>
      <c r="E363" s="130">
        <v>82.9</v>
      </c>
      <c r="F363" s="41" t="s">
        <v>48</v>
      </c>
      <c r="G363" s="41" t="s">
        <v>144</v>
      </c>
      <c r="H363" s="177">
        <v>20</v>
      </c>
      <c r="I363" s="41">
        <v>467</v>
      </c>
      <c r="J363" s="41" t="s">
        <v>1927</v>
      </c>
      <c r="K363" s="181" t="s">
        <v>1417</v>
      </c>
      <c r="L363" s="188"/>
    </row>
    <row r="364" spans="1:12" x14ac:dyDescent="0.35">
      <c r="A364" s="181">
        <v>42</v>
      </c>
      <c r="B364" s="57" t="s">
        <v>1361</v>
      </c>
      <c r="C364" s="43" t="s">
        <v>1909</v>
      </c>
      <c r="D364" s="41" t="s">
        <v>277</v>
      </c>
      <c r="E364" s="130">
        <v>282.10000000000002</v>
      </c>
      <c r="F364" s="41" t="s">
        <v>48</v>
      </c>
      <c r="G364" s="41" t="s">
        <v>144</v>
      </c>
      <c r="H364" s="177">
        <v>20</v>
      </c>
      <c r="I364" s="41">
        <v>966</v>
      </c>
      <c r="J364" s="41" t="s">
        <v>1928</v>
      </c>
      <c r="K364" s="181" t="s">
        <v>1417</v>
      </c>
      <c r="L364" s="188"/>
    </row>
    <row r="365" spans="1:12" x14ac:dyDescent="0.35">
      <c r="A365" s="41">
        <v>43</v>
      </c>
      <c r="B365" s="57" t="s">
        <v>1929</v>
      </c>
      <c r="C365" s="43" t="s">
        <v>1909</v>
      </c>
      <c r="D365" s="41" t="s">
        <v>277</v>
      </c>
      <c r="E365" s="130">
        <v>200</v>
      </c>
      <c r="F365" s="41" t="s">
        <v>48</v>
      </c>
      <c r="G365" s="41" t="s">
        <v>144</v>
      </c>
      <c r="H365" s="177">
        <v>21</v>
      </c>
      <c r="I365" s="41">
        <v>472</v>
      </c>
      <c r="J365" s="41" t="s">
        <v>1930</v>
      </c>
      <c r="K365" s="43" t="s">
        <v>1517</v>
      </c>
      <c r="L365" s="188"/>
    </row>
    <row r="366" spans="1:12" x14ac:dyDescent="0.35">
      <c r="A366" s="181">
        <v>44</v>
      </c>
      <c r="B366" s="195" t="s">
        <v>1931</v>
      </c>
      <c r="C366" s="181" t="s">
        <v>1909</v>
      </c>
      <c r="D366" s="196" t="s">
        <v>277</v>
      </c>
      <c r="E366" s="131">
        <v>112.9</v>
      </c>
      <c r="F366" s="198" t="s">
        <v>48</v>
      </c>
      <c r="G366" s="181" t="s">
        <v>144</v>
      </c>
      <c r="H366" s="197">
        <v>20</v>
      </c>
      <c r="I366" s="181">
        <v>1160</v>
      </c>
      <c r="J366" s="194" t="s">
        <v>1932</v>
      </c>
      <c r="K366" s="181" t="s">
        <v>1476</v>
      </c>
      <c r="L366" s="188"/>
    </row>
    <row r="367" spans="1:12" x14ac:dyDescent="0.35">
      <c r="A367" s="41">
        <v>45</v>
      </c>
      <c r="B367" s="195" t="s">
        <v>1931</v>
      </c>
      <c r="C367" s="181" t="s">
        <v>1909</v>
      </c>
      <c r="D367" s="196" t="s">
        <v>277</v>
      </c>
      <c r="E367" s="131">
        <v>139.5</v>
      </c>
      <c r="F367" s="181" t="s">
        <v>48</v>
      </c>
      <c r="G367" s="181" t="s">
        <v>144</v>
      </c>
      <c r="H367" s="197">
        <v>20</v>
      </c>
      <c r="I367" s="181">
        <v>1157</v>
      </c>
      <c r="J367" s="194" t="s">
        <v>1933</v>
      </c>
      <c r="K367" s="181" t="s">
        <v>1476</v>
      </c>
      <c r="L367" s="188"/>
    </row>
    <row r="368" spans="1:12" x14ac:dyDescent="0.35">
      <c r="A368" s="181">
        <v>46</v>
      </c>
      <c r="B368" s="195" t="s">
        <v>1931</v>
      </c>
      <c r="C368" s="181" t="s">
        <v>1909</v>
      </c>
      <c r="D368" s="196" t="s">
        <v>277</v>
      </c>
      <c r="E368" s="131">
        <v>123</v>
      </c>
      <c r="F368" s="181" t="s">
        <v>48</v>
      </c>
      <c r="G368" s="181" t="s">
        <v>144</v>
      </c>
      <c r="H368" s="197">
        <v>20</v>
      </c>
      <c r="I368" s="181">
        <v>1159</v>
      </c>
      <c r="J368" s="194" t="s">
        <v>1934</v>
      </c>
      <c r="K368" s="181" t="s">
        <v>1476</v>
      </c>
      <c r="L368" s="188"/>
    </row>
    <row r="369" spans="1:12" x14ac:dyDescent="0.35">
      <c r="A369" s="41">
        <v>47</v>
      </c>
      <c r="B369" s="195" t="s">
        <v>1935</v>
      </c>
      <c r="C369" s="181" t="s">
        <v>1847</v>
      </c>
      <c r="D369" s="196" t="s">
        <v>277</v>
      </c>
      <c r="E369" s="131">
        <v>894.5</v>
      </c>
      <c r="F369" s="181" t="s">
        <v>569</v>
      </c>
      <c r="G369" s="181" t="s">
        <v>144</v>
      </c>
      <c r="H369" s="197">
        <v>5</v>
      </c>
      <c r="I369" s="181">
        <v>127</v>
      </c>
      <c r="J369" s="194" t="s">
        <v>1933</v>
      </c>
      <c r="K369" s="181" t="s">
        <v>1476</v>
      </c>
      <c r="L369" s="188"/>
    </row>
    <row r="370" spans="1:12" x14ac:dyDescent="0.35">
      <c r="A370" s="181">
        <v>48</v>
      </c>
      <c r="B370" s="195" t="s">
        <v>1936</v>
      </c>
      <c r="C370" s="181" t="s">
        <v>1909</v>
      </c>
      <c r="D370" s="196" t="s">
        <v>277</v>
      </c>
      <c r="E370" s="131">
        <v>290</v>
      </c>
      <c r="F370" s="198" t="s">
        <v>48</v>
      </c>
      <c r="G370" s="181" t="s">
        <v>144</v>
      </c>
      <c r="H370" s="197">
        <v>27</v>
      </c>
      <c r="I370" s="181">
        <v>7</v>
      </c>
      <c r="J370" s="194" t="s">
        <v>1937</v>
      </c>
      <c r="K370" s="181" t="s">
        <v>1476</v>
      </c>
      <c r="L370" s="188"/>
    </row>
    <row r="371" spans="1:12" x14ac:dyDescent="0.35">
      <c r="A371" s="41">
        <v>49</v>
      </c>
      <c r="B371" s="195" t="s">
        <v>1938</v>
      </c>
      <c r="C371" s="181" t="s">
        <v>1888</v>
      </c>
      <c r="D371" s="196" t="s">
        <v>277</v>
      </c>
      <c r="E371" s="131">
        <v>200</v>
      </c>
      <c r="F371" s="181" t="s">
        <v>48</v>
      </c>
      <c r="G371" s="181" t="s">
        <v>144</v>
      </c>
      <c r="H371" s="181">
        <v>13</v>
      </c>
      <c r="I371" s="197">
        <v>877</v>
      </c>
      <c r="J371" s="194" t="s">
        <v>1939</v>
      </c>
      <c r="K371" s="181" t="s">
        <v>1476</v>
      </c>
      <c r="L371" s="188"/>
    </row>
    <row r="372" spans="1:12" x14ac:dyDescent="0.35">
      <c r="A372" s="181">
        <v>50</v>
      </c>
      <c r="B372" s="195" t="s">
        <v>1940</v>
      </c>
      <c r="C372" s="181" t="s">
        <v>1888</v>
      </c>
      <c r="D372" s="196" t="s">
        <v>277</v>
      </c>
      <c r="E372" s="131">
        <v>285.3</v>
      </c>
      <c r="F372" s="181" t="s">
        <v>48</v>
      </c>
      <c r="G372" s="181" t="s">
        <v>144</v>
      </c>
      <c r="H372" s="181">
        <v>13</v>
      </c>
      <c r="I372" s="197">
        <v>873</v>
      </c>
      <c r="J372" s="194" t="s">
        <v>1941</v>
      </c>
      <c r="K372" s="181" t="s">
        <v>1476</v>
      </c>
      <c r="L372" s="188"/>
    </row>
    <row r="373" spans="1:12" x14ac:dyDescent="0.35">
      <c r="A373" s="41">
        <v>51</v>
      </c>
      <c r="B373" s="195" t="s">
        <v>1942</v>
      </c>
      <c r="C373" s="181" t="s">
        <v>1847</v>
      </c>
      <c r="D373" s="196" t="s">
        <v>277</v>
      </c>
      <c r="E373" s="131">
        <v>120</v>
      </c>
      <c r="F373" s="181" t="s">
        <v>569</v>
      </c>
      <c r="G373" s="181" t="s">
        <v>144</v>
      </c>
      <c r="H373" s="181">
        <v>12</v>
      </c>
      <c r="I373" s="197">
        <v>392</v>
      </c>
      <c r="J373" s="194" t="s">
        <v>1943</v>
      </c>
      <c r="K373" s="181" t="s">
        <v>1476</v>
      </c>
      <c r="L373" s="188"/>
    </row>
    <row r="374" spans="1:12" x14ac:dyDescent="0.35">
      <c r="A374" s="181">
        <v>52</v>
      </c>
      <c r="B374" s="195" t="s">
        <v>1944</v>
      </c>
      <c r="C374" s="181" t="s">
        <v>1847</v>
      </c>
      <c r="D374" s="196" t="s">
        <v>277</v>
      </c>
      <c r="E374" s="131">
        <v>140.5</v>
      </c>
      <c r="F374" s="181" t="s">
        <v>569</v>
      </c>
      <c r="G374" s="181" t="s">
        <v>144</v>
      </c>
      <c r="H374" s="181">
        <v>12</v>
      </c>
      <c r="I374" s="197">
        <v>391</v>
      </c>
      <c r="J374" s="194" t="s">
        <v>1945</v>
      </c>
      <c r="K374" s="181" t="s">
        <v>1476</v>
      </c>
      <c r="L374" s="188"/>
    </row>
    <row r="375" spans="1:12" x14ac:dyDescent="0.35">
      <c r="A375" s="41">
        <v>53</v>
      </c>
      <c r="B375" s="195" t="s">
        <v>1946</v>
      </c>
      <c r="C375" s="181" t="s">
        <v>1855</v>
      </c>
      <c r="D375" s="196" t="s">
        <v>277</v>
      </c>
      <c r="E375" s="131">
        <v>250</v>
      </c>
      <c r="F375" s="181" t="s">
        <v>48</v>
      </c>
      <c r="G375" s="181" t="s">
        <v>144</v>
      </c>
      <c r="H375" s="181">
        <v>12</v>
      </c>
      <c r="I375" s="197">
        <v>930</v>
      </c>
      <c r="J375" s="194" t="s">
        <v>1947</v>
      </c>
      <c r="K375" s="181" t="s">
        <v>1476</v>
      </c>
      <c r="L375" s="188"/>
    </row>
    <row r="376" spans="1:12" x14ac:dyDescent="0.35">
      <c r="A376" s="181">
        <v>54</v>
      </c>
      <c r="B376" s="195" t="s">
        <v>1948</v>
      </c>
      <c r="C376" s="181" t="s">
        <v>1855</v>
      </c>
      <c r="D376" s="196" t="s">
        <v>277</v>
      </c>
      <c r="E376" s="131">
        <v>300</v>
      </c>
      <c r="F376" s="198" t="s">
        <v>48</v>
      </c>
      <c r="G376" s="181" t="s">
        <v>144</v>
      </c>
      <c r="H376" s="181">
        <v>12</v>
      </c>
      <c r="I376" s="197">
        <v>929</v>
      </c>
      <c r="J376" s="194" t="s">
        <v>1949</v>
      </c>
      <c r="K376" s="181" t="s">
        <v>1476</v>
      </c>
      <c r="L376" s="188"/>
    </row>
    <row r="377" spans="1:12" x14ac:dyDescent="0.35">
      <c r="A377" s="41">
        <v>55</v>
      </c>
      <c r="B377" s="195" t="s">
        <v>1950</v>
      </c>
      <c r="C377" s="181" t="s">
        <v>1855</v>
      </c>
      <c r="D377" s="196" t="s">
        <v>277</v>
      </c>
      <c r="E377" s="131">
        <v>331.5</v>
      </c>
      <c r="F377" s="198" t="s">
        <v>569</v>
      </c>
      <c r="G377" s="181" t="s">
        <v>144</v>
      </c>
      <c r="H377" s="181">
        <v>20</v>
      </c>
      <c r="I377" s="197">
        <v>1058</v>
      </c>
      <c r="J377" s="194" t="s">
        <v>1951</v>
      </c>
      <c r="K377" s="181" t="s">
        <v>1476</v>
      </c>
      <c r="L377" s="188"/>
    </row>
    <row r="378" spans="1:12" x14ac:dyDescent="0.35">
      <c r="A378" s="181">
        <v>56</v>
      </c>
      <c r="B378" s="195" t="s">
        <v>1952</v>
      </c>
      <c r="C378" s="181" t="s">
        <v>1909</v>
      </c>
      <c r="D378" s="196" t="s">
        <v>277</v>
      </c>
      <c r="E378" s="131">
        <v>376.5</v>
      </c>
      <c r="F378" s="198" t="s">
        <v>48</v>
      </c>
      <c r="G378" s="181" t="s">
        <v>144</v>
      </c>
      <c r="H378" s="181">
        <v>20</v>
      </c>
      <c r="I378" s="197">
        <v>929</v>
      </c>
      <c r="J378" s="194" t="s">
        <v>1953</v>
      </c>
      <c r="K378" s="181" t="s">
        <v>1476</v>
      </c>
      <c r="L378" s="188"/>
    </row>
    <row r="379" spans="1:12" x14ac:dyDescent="0.35">
      <c r="A379" s="41">
        <v>57</v>
      </c>
      <c r="B379" s="195" t="s">
        <v>1954</v>
      </c>
      <c r="C379" s="181" t="s">
        <v>1909</v>
      </c>
      <c r="D379" s="196" t="s">
        <v>277</v>
      </c>
      <c r="E379" s="131">
        <v>139.6</v>
      </c>
      <c r="F379" s="181" t="s">
        <v>48</v>
      </c>
      <c r="G379" s="181" t="s">
        <v>144</v>
      </c>
      <c r="H379" s="181">
        <v>21</v>
      </c>
      <c r="I379" s="197">
        <v>441</v>
      </c>
      <c r="J379" s="194" t="s">
        <v>1955</v>
      </c>
      <c r="K379" s="43" t="s">
        <v>1517</v>
      </c>
      <c r="L379" s="188"/>
    </row>
    <row r="380" spans="1:12" x14ac:dyDescent="0.35">
      <c r="A380" s="181">
        <v>58</v>
      </c>
      <c r="B380" s="195" t="s">
        <v>1878</v>
      </c>
      <c r="C380" s="181" t="s">
        <v>1909</v>
      </c>
      <c r="D380" s="196" t="s">
        <v>277</v>
      </c>
      <c r="E380" s="131">
        <v>312</v>
      </c>
      <c r="F380" s="181" t="s">
        <v>48</v>
      </c>
      <c r="G380" s="181" t="s">
        <v>144</v>
      </c>
      <c r="H380" s="181">
        <v>12</v>
      </c>
      <c r="I380" s="197" t="s">
        <v>1956</v>
      </c>
      <c r="J380" s="194" t="s">
        <v>1957</v>
      </c>
      <c r="K380" s="181" t="s">
        <v>1476</v>
      </c>
      <c r="L380" s="188"/>
    </row>
    <row r="381" spans="1:12" x14ac:dyDescent="0.35">
      <c r="A381" s="41">
        <v>59</v>
      </c>
      <c r="B381" s="195" t="s">
        <v>1958</v>
      </c>
      <c r="C381" s="181" t="s">
        <v>1909</v>
      </c>
      <c r="D381" s="196" t="s">
        <v>277</v>
      </c>
      <c r="E381" s="131">
        <v>196</v>
      </c>
      <c r="F381" s="181" t="s">
        <v>48</v>
      </c>
      <c r="G381" s="181" t="s">
        <v>144</v>
      </c>
      <c r="H381" s="181">
        <v>20</v>
      </c>
      <c r="I381" s="197" t="s">
        <v>1959</v>
      </c>
      <c r="J381" s="194" t="s">
        <v>1960</v>
      </c>
      <c r="K381" s="181" t="s">
        <v>1476</v>
      </c>
      <c r="L381" s="188"/>
    </row>
    <row r="382" spans="1:12" x14ac:dyDescent="0.35">
      <c r="A382" s="181">
        <v>60</v>
      </c>
      <c r="B382" s="195" t="s">
        <v>1961</v>
      </c>
      <c r="C382" s="181" t="s">
        <v>1850</v>
      </c>
      <c r="D382" s="196" t="s">
        <v>277</v>
      </c>
      <c r="E382" s="131">
        <v>573.79999999999995</v>
      </c>
      <c r="F382" s="181" t="s">
        <v>569</v>
      </c>
      <c r="G382" s="181" t="s">
        <v>144</v>
      </c>
      <c r="H382" s="181">
        <v>19</v>
      </c>
      <c r="I382" s="197">
        <v>247</v>
      </c>
      <c r="J382" s="194" t="s">
        <v>1962</v>
      </c>
      <c r="K382" s="181" t="s">
        <v>1476</v>
      </c>
      <c r="L382" s="188"/>
    </row>
    <row r="383" spans="1:12" x14ac:dyDescent="0.35">
      <c r="A383" s="41">
        <v>61</v>
      </c>
      <c r="B383" s="195" t="s">
        <v>1963</v>
      </c>
      <c r="C383" s="181" t="s">
        <v>1855</v>
      </c>
      <c r="D383" s="196" t="s">
        <v>277</v>
      </c>
      <c r="E383" s="131">
        <v>125.3</v>
      </c>
      <c r="F383" s="181" t="s">
        <v>568</v>
      </c>
      <c r="G383" s="181" t="s">
        <v>144</v>
      </c>
      <c r="H383" s="197">
        <v>12</v>
      </c>
      <c r="I383" s="181">
        <v>972</v>
      </c>
      <c r="J383" s="181"/>
      <c r="K383" s="181" t="s">
        <v>1476</v>
      </c>
      <c r="L383" s="188"/>
    </row>
    <row r="384" spans="1:12" x14ac:dyDescent="0.35">
      <c r="A384" s="181">
        <v>62</v>
      </c>
      <c r="B384" s="195" t="s">
        <v>1964</v>
      </c>
      <c r="C384" s="181" t="s">
        <v>1855</v>
      </c>
      <c r="D384" s="196" t="s">
        <v>277</v>
      </c>
      <c r="E384" s="131">
        <v>294.5</v>
      </c>
      <c r="F384" s="181" t="s">
        <v>48</v>
      </c>
      <c r="G384" s="181" t="s">
        <v>144</v>
      </c>
      <c r="H384" s="181">
        <v>20</v>
      </c>
      <c r="I384" s="197">
        <v>91</v>
      </c>
      <c r="J384" s="194" t="s">
        <v>1965</v>
      </c>
      <c r="K384" s="181" t="s">
        <v>1476</v>
      </c>
      <c r="L384" s="188"/>
    </row>
    <row r="385" spans="1:12" x14ac:dyDescent="0.35">
      <c r="A385" s="41">
        <v>63</v>
      </c>
      <c r="B385" s="57" t="s">
        <v>1891</v>
      </c>
      <c r="C385" s="43" t="s">
        <v>1888</v>
      </c>
      <c r="D385" s="41" t="s">
        <v>277</v>
      </c>
      <c r="E385" s="130">
        <v>139.9</v>
      </c>
      <c r="F385" s="41" t="s">
        <v>48</v>
      </c>
      <c r="G385" s="41" t="s">
        <v>144</v>
      </c>
      <c r="H385" s="177">
        <v>21</v>
      </c>
      <c r="I385" s="41">
        <v>541</v>
      </c>
      <c r="J385" s="41" t="s">
        <v>1966</v>
      </c>
      <c r="K385" s="181" t="s">
        <v>1417</v>
      </c>
      <c r="L385" s="188"/>
    </row>
    <row r="386" spans="1:12" x14ac:dyDescent="0.35">
      <c r="A386" s="181">
        <v>64</v>
      </c>
      <c r="B386" s="195" t="s">
        <v>1361</v>
      </c>
      <c r="C386" s="181" t="s">
        <v>1909</v>
      </c>
      <c r="D386" s="41" t="s">
        <v>277</v>
      </c>
      <c r="E386" s="130">
        <v>282.10000000000002</v>
      </c>
      <c r="F386" s="198" t="s">
        <v>51</v>
      </c>
      <c r="G386" s="181" t="s">
        <v>144</v>
      </c>
      <c r="H386" s="197">
        <v>20</v>
      </c>
      <c r="I386" s="181">
        <v>966</v>
      </c>
      <c r="J386" s="41" t="s">
        <v>1967</v>
      </c>
      <c r="K386" s="181" t="s">
        <v>1476</v>
      </c>
    </row>
    <row r="387" spans="1:12" x14ac:dyDescent="0.35">
      <c r="A387" s="41">
        <v>65</v>
      </c>
      <c r="B387" s="195" t="s">
        <v>1968</v>
      </c>
      <c r="C387" s="181" t="s">
        <v>1909</v>
      </c>
      <c r="D387" s="41" t="s">
        <v>277</v>
      </c>
      <c r="E387" s="130">
        <v>273.60000000000002</v>
      </c>
      <c r="F387" s="181" t="s">
        <v>51</v>
      </c>
      <c r="G387" s="181" t="s">
        <v>144</v>
      </c>
      <c r="H387" s="197">
        <v>20</v>
      </c>
      <c r="I387" s="181">
        <v>968</v>
      </c>
      <c r="J387" s="41" t="s">
        <v>1969</v>
      </c>
      <c r="K387" s="181" t="s">
        <v>1476</v>
      </c>
    </row>
    <row r="388" spans="1:12" x14ac:dyDescent="0.35">
      <c r="A388" s="181">
        <v>66</v>
      </c>
      <c r="B388" s="195" t="s">
        <v>1361</v>
      </c>
      <c r="C388" s="181" t="s">
        <v>1909</v>
      </c>
      <c r="D388" s="41" t="s">
        <v>277</v>
      </c>
      <c r="E388" s="130">
        <v>359.5</v>
      </c>
      <c r="F388" s="181" t="s">
        <v>51</v>
      </c>
      <c r="G388" s="181" t="s">
        <v>144</v>
      </c>
      <c r="H388" s="197">
        <v>20</v>
      </c>
      <c r="I388" s="181">
        <v>967</v>
      </c>
      <c r="J388" s="41" t="s">
        <v>1970</v>
      </c>
      <c r="K388" s="181" t="s">
        <v>1476</v>
      </c>
    </row>
    <row r="389" spans="1:12" x14ac:dyDescent="0.35">
      <c r="A389" s="41">
        <v>67</v>
      </c>
      <c r="B389" s="195" t="s">
        <v>1361</v>
      </c>
      <c r="C389" s="181" t="s">
        <v>1909</v>
      </c>
      <c r="D389" s="41" t="s">
        <v>277</v>
      </c>
      <c r="E389" s="130">
        <v>500</v>
      </c>
      <c r="F389" s="181" t="s">
        <v>51</v>
      </c>
      <c r="G389" s="181" t="s">
        <v>144</v>
      </c>
      <c r="H389" s="197">
        <v>20</v>
      </c>
      <c r="I389" s="181">
        <v>969</v>
      </c>
      <c r="J389" s="41" t="s">
        <v>1971</v>
      </c>
      <c r="K389" s="181" t="s">
        <v>1476</v>
      </c>
    </row>
    <row r="390" spans="1:12" x14ac:dyDescent="0.35">
      <c r="A390" s="181">
        <v>68</v>
      </c>
      <c r="B390" s="195" t="s">
        <v>1361</v>
      </c>
      <c r="C390" s="181" t="s">
        <v>1909</v>
      </c>
      <c r="D390" s="41" t="s">
        <v>277</v>
      </c>
      <c r="E390" s="130">
        <v>500</v>
      </c>
      <c r="F390" s="181" t="s">
        <v>48</v>
      </c>
      <c r="G390" s="181" t="s">
        <v>144</v>
      </c>
      <c r="H390" s="197">
        <v>20</v>
      </c>
      <c r="I390" s="181" t="s">
        <v>1972</v>
      </c>
      <c r="J390" s="41" t="s">
        <v>1973</v>
      </c>
      <c r="K390" s="181" t="s">
        <v>1476</v>
      </c>
    </row>
    <row r="391" spans="1:12" x14ac:dyDescent="0.35">
      <c r="A391" s="41">
        <v>69</v>
      </c>
      <c r="B391" s="195" t="s">
        <v>1974</v>
      </c>
      <c r="C391" s="181" t="s">
        <v>1847</v>
      </c>
      <c r="D391" s="41" t="s">
        <v>277</v>
      </c>
      <c r="E391" s="130">
        <v>254.7</v>
      </c>
      <c r="F391" s="181" t="s">
        <v>569</v>
      </c>
      <c r="G391" s="181" t="s">
        <v>144</v>
      </c>
      <c r="H391" s="197">
        <v>12</v>
      </c>
      <c r="I391" s="181">
        <v>364</v>
      </c>
      <c r="J391" s="41" t="s">
        <v>1975</v>
      </c>
      <c r="K391" s="181" t="s">
        <v>1476</v>
      </c>
    </row>
    <row r="392" spans="1:12" x14ac:dyDescent="0.35">
      <c r="A392" s="181">
        <v>70</v>
      </c>
      <c r="B392" s="195" t="s">
        <v>1976</v>
      </c>
      <c r="C392" s="181" t="s">
        <v>1855</v>
      </c>
      <c r="D392" s="41" t="s">
        <v>277</v>
      </c>
      <c r="E392" s="130">
        <v>259.3</v>
      </c>
      <c r="F392" s="181" t="s">
        <v>569</v>
      </c>
      <c r="G392" s="181" t="s">
        <v>144</v>
      </c>
      <c r="H392" s="197">
        <v>12</v>
      </c>
      <c r="I392" s="181">
        <v>947</v>
      </c>
      <c r="J392" s="41" t="s">
        <v>1977</v>
      </c>
      <c r="K392" s="181" t="s">
        <v>1476</v>
      </c>
    </row>
    <row r="393" spans="1:12" x14ac:dyDescent="0.35">
      <c r="A393" s="41">
        <v>71</v>
      </c>
      <c r="B393" s="195" t="s">
        <v>1978</v>
      </c>
      <c r="C393" s="181" t="s">
        <v>1847</v>
      </c>
      <c r="D393" s="41" t="s">
        <v>277</v>
      </c>
      <c r="E393" s="130">
        <v>500</v>
      </c>
      <c r="F393" s="198" t="s">
        <v>569</v>
      </c>
      <c r="G393" s="181" t="s">
        <v>144</v>
      </c>
      <c r="H393" s="199"/>
      <c r="I393" s="181"/>
      <c r="J393" s="194" t="s">
        <v>1979</v>
      </c>
      <c r="K393" s="181" t="s">
        <v>1476</v>
      </c>
    </row>
    <row r="394" spans="1:12" x14ac:dyDescent="0.35">
      <c r="A394" s="181">
        <v>72</v>
      </c>
      <c r="B394" s="195" t="s">
        <v>1980</v>
      </c>
      <c r="C394" s="181" t="s">
        <v>1850</v>
      </c>
      <c r="D394" s="41" t="s">
        <v>277</v>
      </c>
      <c r="E394" s="130">
        <v>210.1</v>
      </c>
      <c r="F394" s="181" t="s">
        <v>48</v>
      </c>
      <c r="G394" s="181" t="s">
        <v>144</v>
      </c>
      <c r="H394" s="197"/>
      <c r="I394" s="181"/>
      <c r="J394" s="194" t="s">
        <v>1981</v>
      </c>
      <c r="K394" s="181" t="s">
        <v>1476</v>
      </c>
    </row>
    <row r="395" spans="1:12" x14ac:dyDescent="0.35">
      <c r="A395" s="41">
        <v>73</v>
      </c>
      <c r="B395" s="195" t="s">
        <v>1982</v>
      </c>
      <c r="C395" s="181" t="s">
        <v>1847</v>
      </c>
      <c r="D395" s="41" t="s">
        <v>277</v>
      </c>
      <c r="E395" s="130">
        <v>936.8</v>
      </c>
      <c r="F395" s="181" t="s">
        <v>51</v>
      </c>
      <c r="G395" s="181" t="s">
        <v>144</v>
      </c>
      <c r="H395" s="197"/>
      <c r="I395" s="181"/>
      <c r="J395" s="194" t="s">
        <v>1983</v>
      </c>
      <c r="K395" s="181" t="s">
        <v>1476</v>
      </c>
    </row>
    <row r="396" spans="1:12" x14ac:dyDescent="0.35">
      <c r="A396" s="181">
        <v>74</v>
      </c>
      <c r="B396" s="195" t="s">
        <v>1984</v>
      </c>
      <c r="C396" s="181" t="s">
        <v>1855</v>
      </c>
      <c r="D396" s="41" t="s">
        <v>277</v>
      </c>
      <c r="E396" s="130">
        <v>357</v>
      </c>
      <c r="F396" s="181" t="s">
        <v>48</v>
      </c>
      <c r="G396" s="181" t="s">
        <v>144</v>
      </c>
      <c r="H396" s="197"/>
      <c r="I396" s="181"/>
      <c r="J396" s="194" t="s">
        <v>1985</v>
      </c>
      <c r="K396" s="181" t="s">
        <v>1476</v>
      </c>
    </row>
    <row r="397" spans="1:12" x14ac:dyDescent="0.35">
      <c r="A397" s="41">
        <v>75</v>
      </c>
      <c r="B397" s="195" t="s">
        <v>1986</v>
      </c>
      <c r="C397" s="181" t="s">
        <v>1847</v>
      </c>
      <c r="D397" s="41" t="s">
        <v>277</v>
      </c>
      <c r="E397" s="130">
        <v>491.7</v>
      </c>
      <c r="F397" s="181" t="s">
        <v>569</v>
      </c>
      <c r="G397" s="181" t="s">
        <v>144</v>
      </c>
      <c r="H397" s="197">
        <v>5</v>
      </c>
      <c r="I397" s="181">
        <v>241</v>
      </c>
      <c r="J397" s="194" t="s">
        <v>1987</v>
      </c>
      <c r="K397" s="181"/>
      <c r="L397" s="55" t="s">
        <v>1320</v>
      </c>
    </row>
    <row r="398" spans="1:12" x14ac:dyDescent="0.35">
      <c r="A398" s="181">
        <v>76</v>
      </c>
      <c r="B398" s="195" t="s">
        <v>1988</v>
      </c>
      <c r="C398" s="181" t="s">
        <v>1855</v>
      </c>
      <c r="D398" s="41" t="s">
        <v>277</v>
      </c>
      <c r="E398" s="130">
        <v>294.7</v>
      </c>
      <c r="F398" s="181" t="s">
        <v>48</v>
      </c>
      <c r="G398" s="181" t="s">
        <v>144</v>
      </c>
      <c r="H398" s="197">
        <v>20</v>
      </c>
      <c r="I398" s="181">
        <v>1193</v>
      </c>
      <c r="J398" s="194" t="s">
        <v>1989</v>
      </c>
      <c r="K398" s="181"/>
      <c r="L398" s="55" t="s">
        <v>1320</v>
      </c>
    </row>
    <row r="399" spans="1:12" x14ac:dyDescent="0.35">
      <c r="A399" s="41">
        <v>77</v>
      </c>
      <c r="B399" s="195" t="s">
        <v>1990</v>
      </c>
      <c r="C399" s="181" t="s">
        <v>1847</v>
      </c>
      <c r="D399" s="41" t="s">
        <v>277</v>
      </c>
      <c r="E399" s="130">
        <v>100</v>
      </c>
      <c r="F399" s="181" t="s">
        <v>568</v>
      </c>
      <c r="G399" s="181" t="s">
        <v>144</v>
      </c>
      <c r="H399" s="197">
        <v>12</v>
      </c>
      <c r="I399" s="181">
        <v>608</v>
      </c>
      <c r="J399" s="194" t="s">
        <v>1991</v>
      </c>
      <c r="K399" s="181"/>
    </row>
    <row r="400" spans="1:12" x14ac:dyDescent="0.35">
      <c r="A400" s="181">
        <v>78</v>
      </c>
      <c r="B400" s="195" t="s">
        <v>1992</v>
      </c>
      <c r="C400" s="181" t="s">
        <v>1855</v>
      </c>
      <c r="D400" s="41" t="s">
        <v>277</v>
      </c>
      <c r="E400" s="130">
        <v>501.2</v>
      </c>
      <c r="F400" s="181" t="s">
        <v>568</v>
      </c>
      <c r="G400" s="181" t="s">
        <v>144</v>
      </c>
      <c r="H400" s="197">
        <v>20</v>
      </c>
      <c r="I400" s="181">
        <v>1071</v>
      </c>
      <c r="J400" s="194" t="s">
        <v>1993</v>
      </c>
      <c r="K400" s="181"/>
    </row>
    <row r="401" spans="1:12" x14ac:dyDescent="0.35">
      <c r="A401" s="41">
        <v>79</v>
      </c>
      <c r="B401" s="195" t="s">
        <v>1931</v>
      </c>
      <c r="C401" s="181" t="s">
        <v>1909</v>
      </c>
      <c r="D401" s="41" t="s">
        <v>277</v>
      </c>
      <c r="E401" s="130">
        <v>127.4</v>
      </c>
      <c r="F401" s="181" t="s">
        <v>48</v>
      </c>
      <c r="G401" s="181" t="s">
        <v>144</v>
      </c>
      <c r="H401" s="197">
        <v>20</v>
      </c>
      <c r="I401" s="181">
        <v>1146</v>
      </c>
      <c r="J401" s="194" t="s">
        <v>1994</v>
      </c>
      <c r="K401" s="181"/>
    </row>
    <row r="402" spans="1:12" x14ac:dyDescent="0.35">
      <c r="A402" s="181">
        <v>80</v>
      </c>
      <c r="B402" s="195" t="s">
        <v>1995</v>
      </c>
      <c r="C402" s="181" t="s">
        <v>1847</v>
      </c>
      <c r="D402" s="41" t="s">
        <v>277</v>
      </c>
      <c r="E402" s="130">
        <v>250</v>
      </c>
      <c r="F402" s="181" t="s">
        <v>48</v>
      </c>
      <c r="G402" s="181" t="s">
        <v>144</v>
      </c>
      <c r="H402" s="197">
        <v>12</v>
      </c>
      <c r="I402" s="181">
        <v>552</v>
      </c>
      <c r="J402" s="194" t="s">
        <v>1996</v>
      </c>
      <c r="K402" s="181"/>
    </row>
    <row r="403" spans="1:12" x14ac:dyDescent="0.35">
      <c r="A403" s="41">
        <v>81</v>
      </c>
      <c r="B403" s="195" t="s">
        <v>1976</v>
      </c>
      <c r="C403" s="181" t="s">
        <v>1855</v>
      </c>
      <c r="D403" s="41" t="s">
        <v>277</v>
      </c>
      <c r="E403" s="130">
        <v>430</v>
      </c>
      <c r="F403" s="181" t="s">
        <v>569</v>
      </c>
      <c r="G403" s="181" t="s">
        <v>144</v>
      </c>
      <c r="H403" s="197">
        <v>12</v>
      </c>
      <c r="I403" s="181">
        <v>627</v>
      </c>
      <c r="J403" s="194" t="s">
        <v>1997</v>
      </c>
      <c r="K403" s="181"/>
    </row>
    <row r="404" spans="1:12" x14ac:dyDescent="0.35">
      <c r="A404" s="181">
        <v>82</v>
      </c>
      <c r="B404" s="195" t="s">
        <v>1954</v>
      </c>
      <c r="C404" s="181" t="s">
        <v>1909</v>
      </c>
      <c r="D404" s="41" t="s">
        <v>277</v>
      </c>
      <c r="E404" s="130">
        <v>256.60000000000002</v>
      </c>
      <c r="F404" s="181" t="s">
        <v>568</v>
      </c>
      <c r="G404" s="181" t="s">
        <v>144</v>
      </c>
      <c r="H404" s="197">
        <v>20</v>
      </c>
      <c r="I404" s="181">
        <v>1223</v>
      </c>
      <c r="J404" s="194"/>
      <c r="K404" s="181"/>
    </row>
    <row r="405" spans="1:12" x14ac:dyDescent="0.35">
      <c r="A405" s="41">
        <v>83</v>
      </c>
      <c r="B405" s="195" t="s">
        <v>1954</v>
      </c>
      <c r="C405" s="181" t="s">
        <v>1909</v>
      </c>
      <c r="D405" s="41" t="s">
        <v>277</v>
      </c>
      <c r="E405" s="130">
        <v>139.6</v>
      </c>
      <c r="F405" s="181" t="s">
        <v>568</v>
      </c>
      <c r="G405" s="181" t="s">
        <v>144</v>
      </c>
      <c r="H405" s="197">
        <v>21</v>
      </c>
      <c r="I405" s="181">
        <v>441</v>
      </c>
      <c r="J405" s="194"/>
      <c r="K405" s="181"/>
    </row>
    <row r="406" spans="1:12" x14ac:dyDescent="0.35">
      <c r="A406" s="181">
        <v>84</v>
      </c>
      <c r="B406" s="195" t="s">
        <v>1998</v>
      </c>
      <c r="C406" s="181" t="s">
        <v>1847</v>
      </c>
      <c r="D406" s="41" t="s">
        <v>277</v>
      </c>
      <c r="E406" s="130">
        <v>192.8</v>
      </c>
      <c r="F406" s="181" t="s">
        <v>568</v>
      </c>
      <c r="G406" s="181" t="s">
        <v>144</v>
      </c>
      <c r="H406" s="197">
        <v>12</v>
      </c>
      <c r="I406" s="181">
        <v>940</v>
      </c>
      <c r="J406" s="194"/>
      <c r="K406" s="181"/>
    </row>
    <row r="407" spans="1:12" x14ac:dyDescent="0.35">
      <c r="A407" s="41">
        <v>85</v>
      </c>
      <c r="B407" s="195" t="s">
        <v>2828</v>
      </c>
      <c r="C407" s="181" t="s">
        <v>1855</v>
      </c>
      <c r="D407" s="41" t="s">
        <v>277</v>
      </c>
      <c r="E407" s="130">
        <v>500</v>
      </c>
      <c r="F407" s="181" t="s">
        <v>568</v>
      </c>
      <c r="G407" s="181" t="s">
        <v>144</v>
      </c>
      <c r="H407" s="197">
        <v>20</v>
      </c>
      <c r="I407" s="181">
        <v>253</v>
      </c>
      <c r="J407" s="194" t="s">
        <v>2829</v>
      </c>
      <c r="K407" s="181"/>
    </row>
    <row r="408" spans="1:12" x14ac:dyDescent="0.35">
      <c r="A408" s="181">
        <v>86</v>
      </c>
      <c r="B408" s="57" t="s">
        <v>1891</v>
      </c>
      <c r="C408" s="43" t="s">
        <v>1888</v>
      </c>
      <c r="D408" s="41" t="s">
        <v>277</v>
      </c>
      <c r="E408" s="130">
        <v>155.5</v>
      </c>
      <c r="F408" s="41" t="s">
        <v>48</v>
      </c>
      <c r="G408" s="41" t="s">
        <v>144</v>
      </c>
      <c r="H408" s="177">
        <v>21</v>
      </c>
      <c r="I408" s="41">
        <v>540</v>
      </c>
      <c r="J408" s="41" t="s">
        <v>1999</v>
      </c>
      <c r="K408" s="181" t="s">
        <v>1417</v>
      </c>
      <c r="L408" s="188"/>
    </row>
    <row r="409" spans="1:12" x14ac:dyDescent="0.35">
      <c r="A409" s="48"/>
      <c r="B409" s="56" t="s">
        <v>275</v>
      </c>
      <c r="C409" s="38"/>
      <c r="D409" s="48">
        <f>A485</f>
        <v>76</v>
      </c>
      <c r="E409" s="132">
        <f>SUM(E410:E485)</f>
        <v>17977.100000000002</v>
      </c>
      <c r="F409" s="41"/>
      <c r="G409" s="41"/>
      <c r="H409" s="177"/>
      <c r="I409" s="41"/>
      <c r="J409" s="43"/>
      <c r="K409" s="181"/>
      <c r="L409" s="188"/>
    </row>
    <row r="410" spans="1:12" x14ac:dyDescent="0.35">
      <c r="A410" s="41">
        <v>1</v>
      </c>
      <c r="B410" s="57" t="s">
        <v>2000</v>
      </c>
      <c r="C410" s="43" t="s">
        <v>2001</v>
      </c>
      <c r="D410" s="41" t="s">
        <v>275</v>
      </c>
      <c r="E410" s="130">
        <v>237.9</v>
      </c>
      <c r="F410" s="41" t="s">
        <v>48</v>
      </c>
      <c r="G410" s="41" t="s">
        <v>144</v>
      </c>
      <c r="H410" s="177">
        <v>9</v>
      </c>
      <c r="I410" s="41">
        <v>1637</v>
      </c>
      <c r="J410" s="41" t="s">
        <v>2002</v>
      </c>
      <c r="K410" s="43" t="s">
        <v>1517</v>
      </c>
      <c r="L410" s="200"/>
    </row>
    <row r="411" spans="1:12" x14ac:dyDescent="0.35">
      <c r="A411" s="41">
        <v>2</v>
      </c>
      <c r="B411" s="57" t="s">
        <v>1964</v>
      </c>
      <c r="C411" s="43" t="s">
        <v>2003</v>
      </c>
      <c r="D411" s="41" t="s">
        <v>275</v>
      </c>
      <c r="E411" s="130">
        <v>100</v>
      </c>
      <c r="F411" s="41" t="s">
        <v>48</v>
      </c>
      <c r="G411" s="41" t="s">
        <v>144</v>
      </c>
      <c r="H411" s="177">
        <v>14</v>
      </c>
      <c r="I411" s="41">
        <v>1720</v>
      </c>
      <c r="J411" s="41" t="s">
        <v>2004</v>
      </c>
      <c r="K411" s="181" t="s">
        <v>1417</v>
      </c>
      <c r="L411" s="182" t="s">
        <v>1320</v>
      </c>
    </row>
    <row r="412" spans="1:12" x14ac:dyDescent="0.35">
      <c r="A412" s="41">
        <v>3</v>
      </c>
      <c r="B412" s="57" t="s">
        <v>2005</v>
      </c>
      <c r="C412" s="43" t="s">
        <v>2006</v>
      </c>
      <c r="D412" s="41" t="s">
        <v>275</v>
      </c>
      <c r="E412" s="130">
        <v>200</v>
      </c>
      <c r="F412" s="41" t="s">
        <v>48</v>
      </c>
      <c r="G412" s="41" t="s">
        <v>144</v>
      </c>
      <c r="H412" s="177">
        <v>13</v>
      </c>
      <c r="I412" s="41">
        <v>1090</v>
      </c>
      <c r="J412" s="41" t="s">
        <v>2007</v>
      </c>
      <c r="K412" s="181" t="s">
        <v>1417</v>
      </c>
      <c r="L412" s="182" t="s">
        <v>1320</v>
      </c>
    </row>
    <row r="413" spans="1:12" x14ac:dyDescent="0.35">
      <c r="A413" s="41">
        <v>4</v>
      </c>
      <c r="B413" s="57" t="s">
        <v>2008</v>
      </c>
      <c r="C413" s="43" t="s">
        <v>1498</v>
      </c>
      <c r="D413" s="41" t="s">
        <v>275</v>
      </c>
      <c r="E413" s="130">
        <v>70</v>
      </c>
      <c r="F413" s="41" t="s">
        <v>48</v>
      </c>
      <c r="G413" s="41" t="s">
        <v>144</v>
      </c>
      <c r="H413" s="177">
        <v>3</v>
      </c>
      <c r="I413" s="41">
        <v>792</v>
      </c>
      <c r="J413" s="41" t="s">
        <v>2009</v>
      </c>
      <c r="K413" s="181" t="s">
        <v>1417</v>
      </c>
      <c r="L413" s="182" t="s">
        <v>1320</v>
      </c>
    </row>
    <row r="414" spans="1:12" x14ac:dyDescent="0.35">
      <c r="A414" s="41">
        <v>5</v>
      </c>
      <c r="B414" s="57" t="s">
        <v>2010</v>
      </c>
      <c r="C414" s="43" t="s">
        <v>1498</v>
      </c>
      <c r="D414" s="41" t="s">
        <v>275</v>
      </c>
      <c r="E414" s="130">
        <v>100</v>
      </c>
      <c r="F414" s="41" t="s">
        <v>48</v>
      </c>
      <c r="G414" s="41" t="s">
        <v>144</v>
      </c>
      <c r="H414" s="177">
        <v>3</v>
      </c>
      <c r="I414" s="41">
        <v>504</v>
      </c>
      <c r="J414" s="41" t="s">
        <v>2011</v>
      </c>
      <c r="K414" s="181" t="s">
        <v>1417</v>
      </c>
      <c r="L414" s="182" t="s">
        <v>1320</v>
      </c>
    </row>
    <row r="415" spans="1:12" x14ac:dyDescent="0.35">
      <c r="A415" s="41">
        <v>6</v>
      </c>
      <c r="B415" s="57" t="s">
        <v>2012</v>
      </c>
      <c r="C415" s="43" t="s">
        <v>1498</v>
      </c>
      <c r="D415" s="41" t="s">
        <v>275</v>
      </c>
      <c r="E415" s="130">
        <v>120</v>
      </c>
      <c r="F415" s="41" t="s">
        <v>48</v>
      </c>
      <c r="G415" s="41" t="s">
        <v>144</v>
      </c>
      <c r="H415" s="177">
        <v>8</v>
      </c>
      <c r="I415" s="41">
        <v>1645</v>
      </c>
      <c r="J415" s="41" t="s">
        <v>2013</v>
      </c>
      <c r="K415" s="181" t="s">
        <v>1417</v>
      </c>
      <c r="L415" s="182" t="s">
        <v>1320</v>
      </c>
    </row>
    <row r="416" spans="1:12" x14ac:dyDescent="0.35">
      <c r="A416" s="41">
        <v>7</v>
      </c>
      <c r="B416" s="57" t="s">
        <v>2014</v>
      </c>
      <c r="C416" s="43" t="s">
        <v>1498</v>
      </c>
      <c r="D416" s="41" t="s">
        <v>275</v>
      </c>
      <c r="E416" s="130">
        <v>200</v>
      </c>
      <c r="F416" s="41" t="s">
        <v>48</v>
      </c>
      <c r="G416" s="41" t="s">
        <v>144</v>
      </c>
      <c r="H416" s="177">
        <v>7</v>
      </c>
      <c r="I416" s="41">
        <v>1057</v>
      </c>
      <c r="J416" s="41" t="s">
        <v>2015</v>
      </c>
      <c r="K416" s="181" t="s">
        <v>1417</v>
      </c>
      <c r="L416" s="182" t="s">
        <v>1320</v>
      </c>
    </row>
    <row r="417" spans="1:12" x14ac:dyDescent="0.35">
      <c r="A417" s="41">
        <v>8</v>
      </c>
      <c r="B417" s="57" t="s">
        <v>2016</v>
      </c>
      <c r="C417" s="43" t="s">
        <v>2017</v>
      </c>
      <c r="D417" s="41" t="s">
        <v>275</v>
      </c>
      <c r="E417" s="130">
        <v>100</v>
      </c>
      <c r="F417" s="41" t="s">
        <v>48</v>
      </c>
      <c r="G417" s="41" t="s">
        <v>144</v>
      </c>
      <c r="H417" s="177">
        <v>14</v>
      </c>
      <c r="I417" s="41">
        <v>1693</v>
      </c>
      <c r="J417" s="41" t="s">
        <v>2018</v>
      </c>
      <c r="K417" s="181" t="s">
        <v>1417</v>
      </c>
      <c r="L417" s="182" t="s">
        <v>1320</v>
      </c>
    </row>
    <row r="418" spans="1:12" x14ac:dyDescent="0.35">
      <c r="A418" s="41">
        <v>9</v>
      </c>
      <c r="B418" s="57" t="s">
        <v>2019</v>
      </c>
      <c r="C418" s="43" t="s">
        <v>2020</v>
      </c>
      <c r="D418" s="41" t="s">
        <v>275</v>
      </c>
      <c r="E418" s="130">
        <v>202.2</v>
      </c>
      <c r="F418" s="41" t="s">
        <v>48</v>
      </c>
      <c r="G418" s="41" t="s">
        <v>144</v>
      </c>
      <c r="H418" s="177">
        <v>9</v>
      </c>
      <c r="I418" s="41">
        <v>60</v>
      </c>
      <c r="J418" s="41" t="s">
        <v>2021</v>
      </c>
      <c r="K418" s="181" t="s">
        <v>1417</v>
      </c>
      <c r="L418" s="182" t="s">
        <v>1320</v>
      </c>
    </row>
    <row r="419" spans="1:12" x14ac:dyDescent="0.35">
      <c r="A419" s="41">
        <v>10</v>
      </c>
      <c r="B419" s="57" t="s">
        <v>2022</v>
      </c>
      <c r="C419" s="43" t="s">
        <v>1498</v>
      </c>
      <c r="D419" s="41" t="s">
        <v>275</v>
      </c>
      <c r="E419" s="130">
        <v>200</v>
      </c>
      <c r="F419" s="41" t="s">
        <v>48</v>
      </c>
      <c r="G419" s="41" t="s">
        <v>144</v>
      </c>
      <c r="H419" s="177">
        <v>8</v>
      </c>
      <c r="I419" s="41">
        <v>613</v>
      </c>
      <c r="J419" s="41" t="s">
        <v>2023</v>
      </c>
      <c r="K419" s="181" t="s">
        <v>1417</v>
      </c>
      <c r="L419" s="182" t="s">
        <v>1320</v>
      </c>
    </row>
    <row r="420" spans="1:12" x14ac:dyDescent="0.35">
      <c r="A420" s="41">
        <v>11</v>
      </c>
      <c r="B420" s="57" t="s">
        <v>2010</v>
      </c>
      <c r="C420" s="43" t="s">
        <v>2017</v>
      </c>
      <c r="D420" s="41" t="s">
        <v>275</v>
      </c>
      <c r="E420" s="130">
        <v>70</v>
      </c>
      <c r="F420" s="41" t="s">
        <v>48</v>
      </c>
      <c r="G420" s="41" t="s">
        <v>144</v>
      </c>
      <c r="H420" s="177">
        <v>17</v>
      </c>
      <c r="I420" s="41">
        <v>730</v>
      </c>
      <c r="J420" s="41" t="s">
        <v>2024</v>
      </c>
      <c r="K420" s="181" t="s">
        <v>1417</v>
      </c>
      <c r="L420" s="182" t="s">
        <v>1320</v>
      </c>
    </row>
    <row r="421" spans="1:12" x14ac:dyDescent="0.35">
      <c r="A421" s="41">
        <v>12</v>
      </c>
      <c r="B421" s="57" t="s">
        <v>2025</v>
      </c>
      <c r="C421" s="43" t="s">
        <v>2006</v>
      </c>
      <c r="D421" s="41" t="s">
        <v>275</v>
      </c>
      <c r="E421" s="130">
        <v>100</v>
      </c>
      <c r="F421" s="41" t="s">
        <v>48</v>
      </c>
      <c r="G421" s="41" t="s">
        <v>144</v>
      </c>
      <c r="H421" s="177">
        <v>13</v>
      </c>
      <c r="I421" s="41">
        <v>1624</v>
      </c>
      <c r="J421" s="47" t="s">
        <v>2026</v>
      </c>
      <c r="K421" s="181" t="s">
        <v>1417</v>
      </c>
      <c r="L421" s="182" t="s">
        <v>1320</v>
      </c>
    </row>
    <row r="422" spans="1:12" x14ac:dyDescent="0.35">
      <c r="A422" s="41">
        <v>13</v>
      </c>
      <c r="B422" s="57" t="s">
        <v>2027</v>
      </c>
      <c r="C422" s="43" t="s">
        <v>1498</v>
      </c>
      <c r="D422" s="41" t="s">
        <v>275</v>
      </c>
      <c r="E422" s="130">
        <v>500</v>
      </c>
      <c r="F422" s="41" t="s">
        <v>48</v>
      </c>
      <c r="G422" s="41" t="s">
        <v>144</v>
      </c>
      <c r="H422" s="177">
        <v>7</v>
      </c>
      <c r="I422" s="41">
        <v>43</v>
      </c>
      <c r="J422" s="41" t="s">
        <v>2028</v>
      </c>
      <c r="K422" s="181" t="s">
        <v>1417</v>
      </c>
      <c r="L422" s="182" t="s">
        <v>1320</v>
      </c>
    </row>
    <row r="423" spans="1:12" x14ac:dyDescent="0.35">
      <c r="A423" s="41">
        <v>14</v>
      </c>
      <c r="B423" s="57" t="s">
        <v>2029</v>
      </c>
      <c r="C423" s="43" t="s">
        <v>2020</v>
      </c>
      <c r="D423" s="41" t="s">
        <v>275</v>
      </c>
      <c r="E423" s="130">
        <v>86.1</v>
      </c>
      <c r="F423" s="41" t="s">
        <v>48</v>
      </c>
      <c r="G423" s="41" t="s">
        <v>144</v>
      </c>
      <c r="H423" s="177">
        <v>9</v>
      </c>
      <c r="I423" s="41">
        <v>220</v>
      </c>
      <c r="J423" s="41" t="s">
        <v>2030</v>
      </c>
      <c r="K423" s="181" t="s">
        <v>1417</v>
      </c>
      <c r="L423" s="182" t="s">
        <v>1320</v>
      </c>
    </row>
    <row r="424" spans="1:12" x14ac:dyDescent="0.35">
      <c r="A424" s="41">
        <v>15</v>
      </c>
      <c r="B424" s="57" t="s">
        <v>2031</v>
      </c>
      <c r="C424" s="43" t="s">
        <v>2020</v>
      </c>
      <c r="D424" s="41" t="s">
        <v>275</v>
      </c>
      <c r="E424" s="130">
        <v>150</v>
      </c>
      <c r="F424" s="41" t="s">
        <v>51</v>
      </c>
      <c r="G424" s="41" t="s">
        <v>144</v>
      </c>
      <c r="H424" s="177">
        <v>9</v>
      </c>
      <c r="I424" s="41">
        <v>1652</v>
      </c>
      <c r="J424" s="41" t="s">
        <v>2032</v>
      </c>
      <c r="K424" s="181" t="s">
        <v>1417</v>
      </c>
      <c r="L424" s="182" t="s">
        <v>1320</v>
      </c>
    </row>
    <row r="425" spans="1:12" x14ac:dyDescent="0.35">
      <c r="A425" s="41">
        <v>16</v>
      </c>
      <c r="B425" s="57" t="s">
        <v>2033</v>
      </c>
      <c r="C425" s="43" t="s">
        <v>2017</v>
      </c>
      <c r="D425" s="41" t="s">
        <v>275</v>
      </c>
      <c r="E425" s="130">
        <v>100</v>
      </c>
      <c r="F425" s="41" t="s">
        <v>48</v>
      </c>
      <c r="G425" s="41" t="s">
        <v>144</v>
      </c>
      <c r="H425" s="177">
        <v>14</v>
      </c>
      <c r="I425" s="41">
        <v>1277</v>
      </c>
      <c r="J425" s="41" t="s">
        <v>2034</v>
      </c>
      <c r="K425" s="181" t="s">
        <v>1417</v>
      </c>
      <c r="L425" s="182" t="s">
        <v>1320</v>
      </c>
    </row>
    <row r="426" spans="1:12" x14ac:dyDescent="0.35">
      <c r="A426" s="41">
        <v>17</v>
      </c>
      <c r="B426" s="57" t="s">
        <v>1899</v>
      </c>
      <c r="C426" s="43" t="s">
        <v>2003</v>
      </c>
      <c r="D426" s="41" t="s">
        <v>275</v>
      </c>
      <c r="E426" s="130">
        <v>230</v>
      </c>
      <c r="F426" s="41" t="s">
        <v>48</v>
      </c>
      <c r="G426" s="41" t="s">
        <v>144</v>
      </c>
      <c r="H426" s="177">
        <v>14</v>
      </c>
      <c r="I426" s="41">
        <v>381</v>
      </c>
      <c r="J426" s="41" t="s">
        <v>2035</v>
      </c>
      <c r="K426" s="181" t="s">
        <v>1417</v>
      </c>
      <c r="L426" s="182" t="s">
        <v>1320</v>
      </c>
    </row>
    <row r="427" spans="1:12" x14ac:dyDescent="0.35">
      <c r="A427" s="41">
        <v>18</v>
      </c>
      <c r="B427" s="57" t="s">
        <v>2036</v>
      </c>
      <c r="C427" s="43" t="s">
        <v>2017</v>
      </c>
      <c r="D427" s="41" t="s">
        <v>275</v>
      </c>
      <c r="E427" s="130">
        <v>300</v>
      </c>
      <c r="F427" s="41" t="s">
        <v>48</v>
      </c>
      <c r="G427" s="41" t="s">
        <v>144</v>
      </c>
      <c r="H427" s="177">
        <v>16</v>
      </c>
      <c r="I427" s="41">
        <v>492</v>
      </c>
      <c r="J427" s="41" t="s">
        <v>2037</v>
      </c>
      <c r="K427" s="181" t="s">
        <v>1417</v>
      </c>
      <c r="L427" s="182" t="s">
        <v>1320</v>
      </c>
    </row>
    <row r="428" spans="1:12" x14ac:dyDescent="0.35">
      <c r="A428" s="41">
        <v>19</v>
      </c>
      <c r="B428" s="57" t="s">
        <v>2038</v>
      </c>
      <c r="C428" s="43" t="s">
        <v>2020</v>
      </c>
      <c r="D428" s="41" t="s">
        <v>275</v>
      </c>
      <c r="E428" s="130">
        <v>200</v>
      </c>
      <c r="F428" s="41" t="s">
        <v>51</v>
      </c>
      <c r="G428" s="41" t="s">
        <v>144</v>
      </c>
      <c r="H428" s="177">
        <v>9</v>
      </c>
      <c r="I428" s="41">
        <v>1660</v>
      </c>
      <c r="J428" s="41" t="s">
        <v>2039</v>
      </c>
      <c r="K428" s="181" t="s">
        <v>1417</v>
      </c>
      <c r="L428" s="182" t="s">
        <v>1320</v>
      </c>
    </row>
    <row r="429" spans="1:12" x14ac:dyDescent="0.35">
      <c r="A429" s="41">
        <v>20</v>
      </c>
      <c r="B429" s="57" t="s">
        <v>2040</v>
      </c>
      <c r="C429" s="43" t="s">
        <v>1498</v>
      </c>
      <c r="D429" s="41" t="s">
        <v>275</v>
      </c>
      <c r="E429" s="130">
        <v>100</v>
      </c>
      <c r="F429" s="41" t="s">
        <v>48</v>
      </c>
      <c r="G429" s="41" t="s">
        <v>144</v>
      </c>
      <c r="H429" s="177">
        <v>8</v>
      </c>
      <c r="I429" s="41">
        <v>417</v>
      </c>
      <c r="J429" s="41" t="s">
        <v>2041</v>
      </c>
      <c r="K429" s="181" t="s">
        <v>1417</v>
      </c>
      <c r="L429" s="182" t="s">
        <v>1320</v>
      </c>
    </row>
    <row r="430" spans="1:12" x14ac:dyDescent="0.35">
      <c r="A430" s="41">
        <v>21</v>
      </c>
      <c r="B430" s="57" t="s">
        <v>2042</v>
      </c>
      <c r="C430" s="43" t="s">
        <v>2017</v>
      </c>
      <c r="D430" s="41" t="s">
        <v>275</v>
      </c>
      <c r="E430" s="130">
        <v>255</v>
      </c>
      <c r="F430" s="41" t="s">
        <v>2043</v>
      </c>
      <c r="G430" s="41" t="s">
        <v>144</v>
      </c>
      <c r="H430" s="177">
        <v>9</v>
      </c>
      <c r="I430" s="41">
        <v>1273</v>
      </c>
      <c r="J430" s="41" t="s">
        <v>2044</v>
      </c>
      <c r="K430" s="181" t="s">
        <v>1417</v>
      </c>
      <c r="L430" s="182" t="s">
        <v>1320</v>
      </c>
    </row>
    <row r="431" spans="1:12" x14ac:dyDescent="0.35">
      <c r="A431" s="41">
        <v>22</v>
      </c>
      <c r="B431" s="57" t="s">
        <v>2045</v>
      </c>
      <c r="C431" s="43" t="s">
        <v>2020</v>
      </c>
      <c r="D431" s="41" t="s">
        <v>275</v>
      </c>
      <c r="E431" s="130">
        <v>545</v>
      </c>
      <c r="F431" s="41" t="s">
        <v>2043</v>
      </c>
      <c r="G431" s="41" t="s">
        <v>144</v>
      </c>
      <c r="H431" s="177">
        <v>9</v>
      </c>
      <c r="I431" s="41">
        <v>1339</v>
      </c>
      <c r="J431" s="41" t="s">
        <v>2046</v>
      </c>
      <c r="K431" s="181" t="s">
        <v>1417</v>
      </c>
      <c r="L431" s="182" t="s">
        <v>1320</v>
      </c>
    </row>
    <row r="432" spans="1:12" x14ac:dyDescent="0.35">
      <c r="A432" s="41">
        <v>23</v>
      </c>
      <c r="B432" s="57" t="s">
        <v>2047</v>
      </c>
      <c r="C432" s="43" t="s">
        <v>2017</v>
      </c>
      <c r="D432" s="41" t="s">
        <v>275</v>
      </c>
      <c r="E432" s="130">
        <v>200</v>
      </c>
      <c r="F432" s="41" t="s">
        <v>48</v>
      </c>
      <c r="G432" s="41" t="s">
        <v>144</v>
      </c>
      <c r="H432" s="177">
        <v>18</v>
      </c>
      <c r="I432" s="41">
        <v>566</v>
      </c>
      <c r="J432" s="41" t="s">
        <v>2048</v>
      </c>
      <c r="K432" s="181" t="s">
        <v>1417</v>
      </c>
      <c r="L432" s="182" t="s">
        <v>1320</v>
      </c>
    </row>
    <row r="433" spans="1:12" x14ac:dyDescent="0.35">
      <c r="A433" s="41">
        <v>24</v>
      </c>
      <c r="B433" s="57" t="s">
        <v>2049</v>
      </c>
      <c r="C433" s="43" t="s">
        <v>1498</v>
      </c>
      <c r="D433" s="41" t="s">
        <v>275</v>
      </c>
      <c r="E433" s="130">
        <v>200</v>
      </c>
      <c r="F433" s="41" t="s">
        <v>48</v>
      </c>
      <c r="G433" s="41" t="s">
        <v>144</v>
      </c>
      <c r="H433" s="177">
        <v>8</v>
      </c>
      <c r="I433" s="41">
        <v>8</v>
      </c>
      <c r="J433" s="41" t="s">
        <v>2050</v>
      </c>
      <c r="K433" s="181" t="s">
        <v>1417</v>
      </c>
      <c r="L433" s="182" t="s">
        <v>1320</v>
      </c>
    </row>
    <row r="434" spans="1:12" x14ac:dyDescent="0.35">
      <c r="A434" s="41">
        <v>25</v>
      </c>
      <c r="B434" s="57" t="s">
        <v>2051</v>
      </c>
      <c r="C434" s="43" t="s">
        <v>2017</v>
      </c>
      <c r="D434" s="41" t="s">
        <v>275</v>
      </c>
      <c r="E434" s="130">
        <v>197.4</v>
      </c>
      <c r="F434" s="41" t="s">
        <v>48</v>
      </c>
      <c r="G434" s="41" t="s">
        <v>144</v>
      </c>
      <c r="H434" s="177">
        <v>13</v>
      </c>
      <c r="I434" s="41">
        <v>1327</v>
      </c>
      <c r="J434" s="41" t="s">
        <v>2052</v>
      </c>
      <c r="K434" s="181" t="s">
        <v>1417</v>
      </c>
      <c r="L434" s="182" t="s">
        <v>1320</v>
      </c>
    </row>
    <row r="435" spans="1:12" x14ac:dyDescent="0.35">
      <c r="A435" s="41">
        <v>26</v>
      </c>
      <c r="B435" s="57" t="s">
        <v>2053</v>
      </c>
      <c r="C435" s="43" t="s">
        <v>2006</v>
      </c>
      <c r="D435" s="41" t="s">
        <v>275</v>
      </c>
      <c r="E435" s="130">
        <v>200</v>
      </c>
      <c r="F435" s="41" t="s">
        <v>48</v>
      </c>
      <c r="G435" s="41" t="s">
        <v>144</v>
      </c>
      <c r="H435" s="177">
        <v>11</v>
      </c>
      <c r="I435" s="41">
        <v>399</v>
      </c>
      <c r="J435" s="41" t="s">
        <v>2054</v>
      </c>
      <c r="K435" s="181" t="s">
        <v>1417</v>
      </c>
      <c r="L435" s="182" t="s">
        <v>1320</v>
      </c>
    </row>
    <row r="436" spans="1:12" x14ac:dyDescent="0.35">
      <c r="A436" s="41">
        <v>27</v>
      </c>
      <c r="B436" s="57" t="s">
        <v>2055</v>
      </c>
      <c r="C436" s="43" t="s">
        <v>1498</v>
      </c>
      <c r="D436" s="41" t="s">
        <v>275</v>
      </c>
      <c r="E436" s="130">
        <v>200</v>
      </c>
      <c r="F436" s="41" t="s">
        <v>48</v>
      </c>
      <c r="G436" s="41" t="s">
        <v>144</v>
      </c>
      <c r="H436" s="177">
        <v>7</v>
      </c>
      <c r="I436" s="41">
        <v>67</v>
      </c>
      <c r="J436" s="41" t="s">
        <v>2056</v>
      </c>
      <c r="K436" s="181" t="s">
        <v>1417</v>
      </c>
      <c r="L436" s="182" t="s">
        <v>1320</v>
      </c>
    </row>
    <row r="437" spans="1:12" x14ac:dyDescent="0.35">
      <c r="A437" s="41">
        <v>28</v>
      </c>
      <c r="B437" s="57" t="s">
        <v>2057</v>
      </c>
      <c r="C437" s="43" t="s">
        <v>1498</v>
      </c>
      <c r="D437" s="41" t="s">
        <v>275</v>
      </c>
      <c r="E437" s="130">
        <v>100</v>
      </c>
      <c r="F437" s="41" t="s">
        <v>48</v>
      </c>
      <c r="G437" s="41" t="s">
        <v>144</v>
      </c>
      <c r="H437" s="177">
        <v>8</v>
      </c>
      <c r="I437" s="41">
        <v>1693</v>
      </c>
      <c r="J437" s="41" t="s">
        <v>2058</v>
      </c>
      <c r="K437" s="181" t="s">
        <v>1417</v>
      </c>
      <c r="L437" s="182" t="s">
        <v>1320</v>
      </c>
    </row>
    <row r="438" spans="1:12" x14ac:dyDescent="0.35">
      <c r="A438" s="41">
        <v>29</v>
      </c>
      <c r="B438" s="57" t="s">
        <v>2059</v>
      </c>
      <c r="C438" s="43" t="s">
        <v>1498</v>
      </c>
      <c r="D438" s="41" t="s">
        <v>275</v>
      </c>
      <c r="E438" s="130">
        <v>90.4</v>
      </c>
      <c r="F438" s="41" t="s">
        <v>48</v>
      </c>
      <c r="G438" s="41" t="s">
        <v>144</v>
      </c>
      <c r="H438" s="177">
        <v>3</v>
      </c>
      <c r="I438" s="41">
        <v>848</v>
      </c>
      <c r="J438" s="41" t="s">
        <v>2060</v>
      </c>
      <c r="K438" s="181" t="s">
        <v>1417</v>
      </c>
      <c r="L438" s="182" t="s">
        <v>1320</v>
      </c>
    </row>
    <row r="439" spans="1:12" x14ac:dyDescent="0.35">
      <c r="A439" s="41">
        <v>30</v>
      </c>
      <c r="B439" s="57" t="s">
        <v>2061</v>
      </c>
      <c r="C439" s="43" t="s">
        <v>1498</v>
      </c>
      <c r="D439" s="41" t="s">
        <v>275</v>
      </c>
      <c r="E439" s="130">
        <v>400</v>
      </c>
      <c r="F439" s="41" t="s">
        <v>48</v>
      </c>
      <c r="G439" s="41" t="s">
        <v>144</v>
      </c>
      <c r="H439" s="177">
        <v>3</v>
      </c>
      <c r="I439" s="41">
        <v>868</v>
      </c>
      <c r="J439" s="47" t="s">
        <v>2062</v>
      </c>
      <c r="K439" s="181" t="s">
        <v>1417</v>
      </c>
      <c r="L439" s="182" t="s">
        <v>1320</v>
      </c>
    </row>
    <row r="440" spans="1:12" x14ac:dyDescent="0.35">
      <c r="A440" s="41">
        <v>31</v>
      </c>
      <c r="B440" s="57" t="s">
        <v>2063</v>
      </c>
      <c r="C440" s="43" t="s">
        <v>2017</v>
      </c>
      <c r="D440" s="41" t="s">
        <v>275</v>
      </c>
      <c r="E440" s="130">
        <v>300</v>
      </c>
      <c r="F440" s="41" t="s">
        <v>51</v>
      </c>
      <c r="G440" s="41" t="s">
        <v>144</v>
      </c>
      <c r="H440" s="177">
        <v>16</v>
      </c>
      <c r="I440" s="41">
        <v>746</v>
      </c>
      <c r="J440" s="41" t="s">
        <v>2064</v>
      </c>
      <c r="K440" s="181" t="s">
        <v>1417</v>
      </c>
      <c r="L440" s="182" t="s">
        <v>1320</v>
      </c>
    </row>
    <row r="441" spans="1:12" x14ac:dyDescent="0.35">
      <c r="A441" s="41">
        <v>32</v>
      </c>
      <c r="B441" s="57" t="s">
        <v>2065</v>
      </c>
      <c r="C441" s="43" t="s">
        <v>1498</v>
      </c>
      <c r="D441" s="41" t="s">
        <v>275</v>
      </c>
      <c r="E441" s="130">
        <v>170</v>
      </c>
      <c r="F441" s="41" t="s">
        <v>48</v>
      </c>
      <c r="G441" s="41" t="s">
        <v>144</v>
      </c>
      <c r="H441" s="177">
        <v>3</v>
      </c>
      <c r="I441" s="41">
        <v>632</v>
      </c>
      <c r="J441" s="201" t="s">
        <v>2066</v>
      </c>
      <c r="K441" s="181" t="s">
        <v>1417</v>
      </c>
      <c r="L441" s="182" t="s">
        <v>1320</v>
      </c>
    </row>
    <row r="442" spans="1:12" x14ac:dyDescent="0.35">
      <c r="A442" s="41">
        <v>33</v>
      </c>
      <c r="B442" s="57" t="s">
        <v>2067</v>
      </c>
      <c r="C442" s="43" t="s">
        <v>2017</v>
      </c>
      <c r="D442" s="41" t="s">
        <v>275</v>
      </c>
      <c r="E442" s="130">
        <v>250</v>
      </c>
      <c r="F442" s="41" t="s">
        <v>48</v>
      </c>
      <c r="G442" s="41" t="s">
        <v>144</v>
      </c>
      <c r="H442" s="177">
        <v>13</v>
      </c>
      <c r="I442" s="41">
        <v>636</v>
      </c>
      <c r="J442" s="41" t="s">
        <v>2068</v>
      </c>
      <c r="K442" s="181" t="s">
        <v>1417</v>
      </c>
      <c r="L442" s="182" t="s">
        <v>1320</v>
      </c>
    </row>
    <row r="443" spans="1:12" x14ac:dyDescent="0.35">
      <c r="A443" s="41">
        <v>34</v>
      </c>
      <c r="B443" s="57" t="s">
        <v>2069</v>
      </c>
      <c r="C443" s="43" t="s">
        <v>2006</v>
      </c>
      <c r="D443" s="41" t="s">
        <v>275</v>
      </c>
      <c r="E443" s="130">
        <v>100</v>
      </c>
      <c r="F443" s="41" t="s">
        <v>48</v>
      </c>
      <c r="G443" s="41" t="s">
        <v>144</v>
      </c>
      <c r="H443" s="177">
        <v>12</v>
      </c>
      <c r="I443" s="41">
        <v>1708</v>
      </c>
      <c r="J443" s="41" t="s">
        <v>2070</v>
      </c>
      <c r="K443" s="181" t="s">
        <v>1417</v>
      </c>
      <c r="L443" s="182" t="s">
        <v>1320</v>
      </c>
    </row>
    <row r="444" spans="1:12" x14ac:dyDescent="0.35">
      <c r="A444" s="41">
        <v>35</v>
      </c>
      <c r="B444" s="57" t="s">
        <v>2071</v>
      </c>
      <c r="C444" s="43" t="s">
        <v>2017</v>
      </c>
      <c r="D444" s="41" t="s">
        <v>275</v>
      </c>
      <c r="E444" s="130">
        <v>200</v>
      </c>
      <c r="F444" s="41" t="s">
        <v>48</v>
      </c>
      <c r="G444" s="41" t="s">
        <v>144</v>
      </c>
      <c r="H444" s="177">
        <v>16</v>
      </c>
      <c r="I444" s="41">
        <v>701</v>
      </c>
      <c r="J444" s="41" t="s">
        <v>2072</v>
      </c>
      <c r="K444" s="181" t="s">
        <v>1417</v>
      </c>
      <c r="L444" s="182" t="s">
        <v>1320</v>
      </c>
    </row>
    <row r="445" spans="1:12" x14ac:dyDescent="0.35">
      <c r="A445" s="41">
        <v>36</v>
      </c>
      <c r="B445" s="57" t="s">
        <v>2073</v>
      </c>
      <c r="C445" s="43" t="s">
        <v>1498</v>
      </c>
      <c r="D445" s="41" t="s">
        <v>275</v>
      </c>
      <c r="E445" s="130">
        <v>100</v>
      </c>
      <c r="F445" s="41" t="s">
        <v>48</v>
      </c>
      <c r="G445" s="41" t="s">
        <v>144</v>
      </c>
      <c r="H445" s="177">
        <v>8</v>
      </c>
      <c r="I445" s="41">
        <v>1635</v>
      </c>
      <c r="J445" s="41" t="s">
        <v>2074</v>
      </c>
      <c r="K445" s="181" t="s">
        <v>1417</v>
      </c>
      <c r="L445" s="182" t="s">
        <v>1320</v>
      </c>
    </row>
    <row r="446" spans="1:12" x14ac:dyDescent="0.35">
      <c r="A446" s="41">
        <v>37</v>
      </c>
      <c r="B446" s="57" t="s">
        <v>2075</v>
      </c>
      <c r="C446" s="43" t="s">
        <v>1498</v>
      </c>
      <c r="D446" s="41" t="s">
        <v>275</v>
      </c>
      <c r="E446" s="130">
        <v>132.69999999999999</v>
      </c>
      <c r="F446" s="41" t="s">
        <v>48</v>
      </c>
      <c r="G446" s="41" t="s">
        <v>144</v>
      </c>
      <c r="H446" s="177">
        <v>8</v>
      </c>
      <c r="I446" s="41">
        <v>1727</v>
      </c>
      <c r="J446" s="41" t="s">
        <v>2076</v>
      </c>
      <c r="K446" s="181" t="s">
        <v>1417</v>
      </c>
      <c r="L446" s="182" t="s">
        <v>1320</v>
      </c>
    </row>
    <row r="447" spans="1:12" x14ac:dyDescent="0.35">
      <c r="A447" s="41">
        <v>38</v>
      </c>
      <c r="B447" s="57" t="s">
        <v>2075</v>
      </c>
      <c r="C447" s="43" t="s">
        <v>1498</v>
      </c>
      <c r="D447" s="41" t="s">
        <v>275</v>
      </c>
      <c r="E447" s="130">
        <v>146.6</v>
      </c>
      <c r="F447" s="41" t="s">
        <v>51</v>
      </c>
      <c r="G447" s="41" t="s">
        <v>144</v>
      </c>
      <c r="H447" s="177">
        <v>8</v>
      </c>
      <c r="I447" s="41">
        <v>1726</v>
      </c>
      <c r="J447" s="41" t="s">
        <v>2077</v>
      </c>
      <c r="K447" s="181" t="s">
        <v>1417</v>
      </c>
      <c r="L447" s="182" t="s">
        <v>1320</v>
      </c>
    </row>
    <row r="448" spans="1:12" x14ac:dyDescent="0.35">
      <c r="A448" s="41">
        <v>39</v>
      </c>
      <c r="B448" s="57" t="s">
        <v>2078</v>
      </c>
      <c r="C448" s="43" t="s">
        <v>2003</v>
      </c>
      <c r="D448" s="41" t="s">
        <v>275</v>
      </c>
      <c r="E448" s="130">
        <v>150</v>
      </c>
      <c r="F448" s="41" t="s">
        <v>48</v>
      </c>
      <c r="G448" s="41" t="s">
        <v>144</v>
      </c>
      <c r="H448" s="177">
        <v>14</v>
      </c>
      <c r="I448" s="41">
        <v>831</v>
      </c>
      <c r="J448" s="41" t="s">
        <v>2079</v>
      </c>
      <c r="K448" s="181" t="s">
        <v>1417</v>
      </c>
      <c r="L448" s="182" t="s">
        <v>1320</v>
      </c>
    </row>
    <row r="449" spans="1:12" x14ac:dyDescent="0.35">
      <c r="A449" s="41">
        <v>40</v>
      </c>
      <c r="B449" s="57" t="s">
        <v>2080</v>
      </c>
      <c r="C449" s="43" t="s">
        <v>2020</v>
      </c>
      <c r="D449" s="41" t="s">
        <v>275</v>
      </c>
      <c r="E449" s="130">
        <v>100</v>
      </c>
      <c r="F449" s="41" t="s">
        <v>48</v>
      </c>
      <c r="G449" s="41" t="s">
        <v>144</v>
      </c>
      <c r="H449" s="177">
        <v>8</v>
      </c>
      <c r="I449" s="41">
        <v>1734</v>
      </c>
      <c r="J449" s="41" t="s">
        <v>2081</v>
      </c>
      <c r="K449" s="181" t="s">
        <v>1417</v>
      </c>
      <c r="L449" s="182" t="s">
        <v>1320</v>
      </c>
    </row>
    <row r="450" spans="1:12" x14ac:dyDescent="0.35">
      <c r="A450" s="41">
        <v>41</v>
      </c>
      <c r="B450" s="57" t="s">
        <v>2082</v>
      </c>
      <c r="C450" s="43" t="s">
        <v>1498</v>
      </c>
      <c r="D450" s="41" t="s">
        <v>275</v>
      </c>
      <c r="E450" s="130">
        <v>200</v>
      </c>
      <c r="F450" s="41" t="s">
        <v>48</v>
      </c>
      <c r="G450" s="41" t="s">
        <v>144</v>
      </c>
      <c r="H450" s="174">
        <v>8</v>
      </c>
      <c r="I450" s="43">
        <v>909</v>
      </c>
      <c r="J450" s="41" t="s">
        <v>2083</v>
      </c>
      <c r="K450" s="181" t="s">
        <v>1417</v>
      </c>
      <c r="L450" s="182" t="s">
        <v>1320</v>
      </c>
    </row>
    <row r="451" spans="1:12" x14ac:dyDescent="0.35">
      <c r="A451" s="41">
        <v>42</v>
      </c>
      <c r="B451" s="57" t="s">
        <v>2084</v>
      </c>
      <c r="C451" s="43" t="s">
        <v>1498</v>
      </c>
      <c r="D451" s="41" t="s">
        <v>275</v>
      </c>
      <c r="E451" s="130">
        <v>100</v>
      </c>
      <c r="F451" s="41" t="s">
        <v>48</v>
      </c>
      <c r="G451" s="41" t="s">
        <v>144</v>
      </c>
      <c r="H451" s="177">
        <v>8</v>
      </c>
      <c r="I451" s="41">
        <v>259</v>
      </c>
      <c r="J451" s="41" t="s">
        <v>2085</v>
      </c>
      <c r="K451" s="181" t="s">
        <v>1417</v>
      </c>
      <c r="L451" s="182" t="s">
        <v>1320</v>
      </c>
    </row>
    <row r="452" spans="1:12" x14ac:dyDescent="0.35">
      <c r="A452" s="41">
        <v>43</v>
      </c>
      <c r="B452" s="57" t="s">
        <v>2086</v>
      </c>
      <c r="C452" s="43" t="s">
        <v>1498</v>
      </c>
      <c r="D452" s="41" t="s">
        <v>275</v>
      </c>
      <c r="E452" s="130">
        <v>100</v>
      </c>
      <c r="F452" s="41" t="s">
        <v>48</v>
      </c>
      <c r="G452" s="41" t="s">
        <v>144</v>
      </c>
      <c r="H452" s="177">
        <v>8</v>
      </c>
      <c r="I452" s="41">
        <v>258</v>
      </c>
      <c r="J452" s="41" t="s">
        <v>2087</v>
      </c>
      <c r="K452" s="181" t="s">
        <v>1417</v>
      </c>
      <c r="L452" s="182" t="s">
        <v>1320</v>
      </c>
    </row>
    <row r="453" spans="1:12" x14ac:dyDescent="0.35">
      <c r="A453" s="41">
        <v>44</v>
      </c>
      <c r="B453" s="57" t="s">
        <v>2088</v>
      </c>
      <c r="C453" s="43" t="s">
        <v>2006</v>
      </c>
      <c r="D453" s="41" t="s">
        <v>275</v>
      </c>
      <c r="E453" s="130">
        <v>121.3</v>
      </c>
      <c r="F453" s="41" t="s">
        <v>48</v>
      </c>
      <c r="G453" s="41" t="s">
        <v>144</v>
      </c>
      <c r="H453" s="177">
        <v>13</v>
      </c>
      <c r="I453" s="41">
        <v>1330</v>
      </c>
      <c r="J453" s="41" t="s">
        <v>2089</v>
      </c>
      <c r="K453" s="181" t="s">
        <v>1417</v>
      </c>
      <c r="L453" s="182" t="s">
        <v>1320</v>
      </c>
    </row>
    <row r="454" spans="1:12" x14ac:dyDescent="0.35">
      <c r="A454" s="41">
        <v>45</v>
      </c>
      <c r="B454" s="57" t="s">
        <v>2090</v>
      </c>
      <c r="C454" s="43" t="s">
        <v>2003</v>
      </c>
      <c r="D454" s="41" t="s">
        <v>275</v>
      </c>
      <c r="E454" s="130">
        <v>115</v>
      </c>
      <c r="F454" s="41" t="s">
        <v>48</v>
      </c>
      <c r="G454" s="41" t="s">
        <v>144</v>
      </c>
      <c r="H454" s="177">
        <v>11</v>
      </c>
      <c r="I454" s="41">
        <v>1236</v>
      </c>
      <c r="J454" s="41" t="s">
        <v>2091</v>
      </c>
      <c r="K454" s="181" t="s">
        <v>1417</v>
      </c>
      <c r="L454" s="182" t="s">
        <v>1320</v>
      </c>
    </row>
    <row r="455" spans="1:12" x14ac:dyDescent="0.35">
      <c r="A455" s="41">
        <v>46</v>
      </c>
      <c r="B455" s="57" t="s">
        <v>2092</v>
      </c>
      <c r="C455" s="43" t="s">
        <v>2006</v>
      </c>
      <c r="D455" s="41" t="s">
        <v>275</v>
      </c>
      <c r="E455" s="130">
        <v>116.4</v>
      </c>
      <c r="F455" s="41" t="s">
        <v>48</v>
      </c>
      <c r="G455" s="41" t="s">
        <v>144</v>
      </c>
      <c r="H455" s="177">
        <v>11</v>
      </c>
      <c r="I455" s="41">
        <v>1235</v>
      </c>
      <c r="J455" s="41" t="s">
        <v>2091</v>
      </c>
      <c r="K455" s="181" t="s">
        <v>1417</v>
      </c>
      <c r="L455" s="182" t="s">
        <v>1320</v>
      </c>
    </row>
    <row r="456" spans="1:12" x14ac:dyDescent="0.35">
      <c r="A456" s="41">
        <v>47</v>
      </c>
      <c r="B456" s="57" t="s">
        <v>2093</v>
      </c>
      <c r="C456" s="43" t="s">
        <v>2017</v>
      </c>
      <c r="D456" s="41" t="s">
        <v>275</v>
      </c>
      <c r="E456" s="130">
        <v>144</v>
      </c>
      <c r="F456" s="41" t="s">
        <v>48</v>
      </c>
      <c r="G456" s="41" t="s">
        <v>144</v>
      </c>
      <c r="H456" s="177">
        <v>17</v>
      </c>
      <c r="I456" s="41">
        <v>726</v>
      </c>
      <c r="J456" s="41" t="s">
        <v>2094</v>
      </c>
      <c r="K456" s="181" t="s">
        <v>1417</v>
      </c>
      <c r="L456" s="182" t="s">
        <v>1320</v>
      </c>
    </row>
    <row r="457" spans="1:12" x14ac:dyDescent="0.35">
      <c r="A457" s="41">
        <v>48</v>
      </c>
      <c r="B457" s="57" t="s">
        <v>2095</v>
      </c>
      <c r="C457" s="43" t="s">
        <v>2017</v>
      </c>
      <c r="D457" s="41" t="s">
        <v>275</v>
      </c>
      <c r="E457" s="130">
        <v>150</v>
      </c>
      <c r="F457" s="41" t="s">
        <v>48</v>
      </c>
      <c r="G457" s="41" t="s">
        <v>144</v>
      </c>
      <c r="H457" s="177">
        <v>16</v>
      </c>
      <c r="I457" s="41">
        <v>747</v>
      </c>
      <c r="J457" s="41" t="s">
        <v>2094</v>
      </c>
      <c r="K457" s="181" t="s">
        <v>1417</v>
      </c>
      <c r="L457" s="182" t="s">
        <v>1320</v>
      </c>
    </row>
    <row r="458" spans="1:12" x14ac:dyDescent="0.35">
      <c r="A458" s="41">
        <v>49</v>
      </c>
      <c r="B458" s="57" t="s">
        <v>2096</v>
      </c>
      <c r="C458" s="43" t="s">
        <v>2003</v>
      </c>
      <c r="D458" s="41" t="s">
        <v>275</v>
      </c>
      <c r="E458" s="130">
        <v>300</v>
      </c>
      <c r="F458" s="41" t="s">
        <v>48</v>
      </c>
      <c r="G458" s="41" t="s">
        <v>144</v>
      </c>
      <c r="H458" s="177">
        <v>14</v>
      </c>
      <c r="I458" s="41">
        <v>441</v>
      </c>
      <c r="J458" s="41" t="s">
        <v>2097</v>
      </c>
      <c r="K458" s="181" t="s">
        <v>1417</v>
      </c>
      <c r="L458" s="182" t="s">
        <v>1320</v>
      </c>
    </row>
    <row r="459" spans="1:12" x14ac:dyDescent="0.35">
      <c r="A459" s="41">
        <v>50</v>
      </c>
      <c r="B459" s="57" t="s">
        <v>2098</v>
      </c>
      <c r="C459" s="43" t="s">
        <v>2017</v>
      </c>
      <c r="D459" s="41" t="s">
        <v>275</v>
      </c>
      <c r="E459" s="130">
        <v>150</v>
      </c>
      <c r="F459" s="41" t="s">
        <v>51</v>
      </c>
      <c r="G459" s="41" t="s">
        <v>144</v>
      </c>
      <c r="H459" s="177">
        <v>18</v>
      </c>
      <c r="I459" s="41">
        <v>796</v>
      </c>
      <c r="J459" s="41" t="s">
        <v>2099</v>
      </c>
      <c r="K459" s="181" t="s">
        <v>1476</v>
      </c>
      <c r="L459" s="182"/>
    </row>
    <row r="460" spans="1:12" x14ac:dyDescent="0.35">
      <c r="A460" s="41">
        <v>51</v>
      </c>
      <c r="B460" s="57" t="s">
        <v>2100</v>
      </c>
      <c r="C460" s="43" t="s">
        <v>1498</v>
      </c>
      <c r="D460" s="41" t="s">
        <v>275</v>
      </c>
      <c r="E460" s="130">
        <v>100</v>
      </c>
      <c r="F460" s="41" t="s">
        <v>48</v>
      </c>
      <c r="G460" s="41" t="s">
        <v>144</v>
      </c>
      <c r="H460" s="177">
        <v>3</v>
      </c>
      <c r="I460" s="41">
        <v>718</v>
      </c>
      <c r="J460" s="41" t="s">
        <v>2101</v>
      </c>
      <c r="K460" s="181" t="s">
        <v>1476</v>
      </c>
      <c r="L460" s="182"/>
    </row>
    <row r="461" spans="1:12" x14ac:dyDescent="0.35">
      <c r="A461" s="41">
        <v>52</v>
      </c>
      <c r="B461" s="57" t="s">
        <v>2102</v>
      </c>
      <c r="C461" s="43" t="s">
        <v>2006</v>
      </c>
      <c r="D461" s="41" t="s">
        <v>275</v>
      </c>
      <c r="E461" s="130">
        <v>400</v>
      </c>
      <c r="F461" s="41" t="s">
        <v>48</v>
      </c>
      <c r="G461" s="41" t="s">
        <v>144</v>
      </c>
      <c r="H461" s="177">
        <v>12</v>
      </c>
      <c r="I461" s="41">
        <v>1653</v>
      </c>
      <c r="J461" s="41" t="s">
        <v>2103</v>
      </c>
      <c r="K461" s="181" t="s">
        <v>1476</v>
      </c>
      <c r="L461" s="182"/>
    </row>
    <row r="462" spans="1:12" x14ac:dyDescent="0.35">
      <c r="A462" s="41">
        <v>53</v>
      </c>
      <c r="B462" s="57" t="s">
        <v>2104</v>
      </c>
      <c r="C462" s="43" t="s">
        <v>1498</v>
      </c>
      <c r="D462" s="41" t="s">
        <v>275</v>
      </c>
      <c r="E462" s="130">
        <v>80</v>
      </c>
      <c r="F462" s="41" t="s">
        <v>48</v>
      </c>
      <c r="G462" s="41" t="s">
        <v>144</v>
      </c>
      <c r="H462" s="177">
        <v>7</v>
      </c>
      <c r="I462" s="41">
        <v>1047</v>
      </c>
      <c r="J462" s="41" t="s">
        <v>2105</v>
      </c>
      <c r="K462" s="181" t="s">
        <v>1476</v>
      </c>
      <c r="L462" s="182"/>
    </row>
    <row r="463" spans="1:12" x14ac:dyDescent="0.35">
      <c r="A463" s="41">
        <v>54</v>
      </c>
      <c r="B463" s="57" t="s">
        <v>2106</v>
      </c>
      <c r="C463" s="43" t="s">
        <v>2006</v>
      </c>
      <c r="D463" s="41" t="s">
        <v>275</v>
      </c>
      <c r="E463" s="130">
        <v>426.4</v>
      </c>
      <c r="F463" s="41" t="s">
        <v>48</v>
      </c>
      <c r="G463" s="41" t="s">
        <v>144</v>
      </c>
      <c r="H463" s="177">
        <v>12</v>
      </c>
      <c r="I463" s="41">
        <v>963</v>
      </c>
      <c r="J463" s="41" t="s">
        <v>2107</v>
      </c>
      <c r="K463" s="181" t="s">
        <v>1476</v>
      </c>
      <c r="L463" s="182"/>
    </row>
    <row r="464" spans="1:12" x14ac:dyDescent="0.35">
      <c r="A464" s="41">
        <v>55</v>
      </c>
      <c r="B464" s="57" t="s">
        <v>2108</v>
      </c>
      <c r="C464" s="43" t="s">
        <v>1498</v>
      </c>
      <c r="D464" s="41" t="s">
        <v>275</v>
      </c>
      <c r="E464" s="130">
        <v>279</v>
      </c>
      <c r="F464" s="41" t="s">
        <v>48</v>
      </c>
      <c r="G464" s="41" t="s">
        <v>144</v>
      </c>
      <c r="H464" s="177">
        <v>8</v>
      </c>
      <c r="I464" s="41">
        <v>1344</v>
      </c>
      <c r="J464" s="43"/>
      <c r="K464" s="181" t="s">
        <v>1417</v>
      </c>
      <c r="L464" s="182"/>
    </row>
    <row r="465" spans="1:12" x14ac:dyDescent="0.35">
      <c r="A465" s="41">
        <v>56</v>
      </c>
      <c r="B465" s="57" t="s">
        <v>2109</v>
      </c>
      <c r="C465" s="43" t="s">
        <v>2110</v>
      </c>
      <c r="D465" s="41" t="s">
        <v>275</v>
      </c>
      <c r="E465" s="130">
        <v>500</v>
      </c>
      <c r="F465" s="41" t="s">
        <v>51</v>
      </c>
      <c r="G465" s="41" t="s">
        <v>144</v>
      </c>
      <c r="H465" s="177">
        <v>8</v>
      </c>
      <c r="I465" s="41">
        <v>53</v>
      </c>
      <c r="J465" s="43"/>
      <c r="K465" s="181"/>
      <c r="L465" s="182"/>
    </row>
    <row r="466" spans="1:12" x14ac:dyDescent="0.35">
      <c r="A466" s="41">
        <v>57</v>
      </c>
      <c r="B466" s="57" t="s">
        <v>2111</v>
      </c>
      <c r="C466" s="43" t="s">
        <v>2112</v>
      </c>
      <c r="D466" s="41" t="s">
        <v>275</v>
      </c>
      <c r="E466" s="130">
        <v>554.29999999999995</v>
      </c>
      <c r="F466" s="41" t="s">
        <v>48</v>
      </c>
      <c r="G466" s="41" t="s">
        <v>144</v>
      </c>
      <c r="H466" s="177">
        <v>17</v>
      </c>
      <c r="I466" s="41">
        <v>724</v>
      </c>
      <c r="J466" s="43"/>
      <c r="K466" s="181"/>
      <c r="L466" s="182"/>
    </row>
    <row r="467" spans="1:12" x14ac:dyDescent="0.35">
      <c r="A467" s="41">
        <v>58</v>
      </c>
      <c r="B467" s="57" t="s">
        <v>2111</v>
      </c>
      <c r="C467" s="43" t="s">
        <v>2112</v>
      </c>
      <c r="D467" s="41" t="s">
        <v>275</v>
      </c>
      <c r="E467" s="130">
        <v>144.19999999999999</v>
      </c>
      <c r="F467" s="41" t="s">
        <v>48</v>
      </c>
      <c r="G467" s="41" t="s">
        <v>144</v>
      </c>
      <c r="H467" s="177">
        <v>17</v>
      </c>
      <c r="I467" s="41">
        <v>723</v>
      </c>
      <c r="J467" s="43"/>
      <c r="K467" s="181"/>
      <c r="L467" s="182"/>
    </row>
    <row r="468" spans="1:12" x14ac:dyDescent="0.35">
      <c r="A468" s="41">
        <v>59</v>
      </c>
      <c r="B468" s="57" t="s">
        <v>2113</v>
      </c>
      <c r="C468" s="43" t="s">
        <v>2110</v>
      </c>
      <c r="D468" s="41" t="s">
        <v>275</v>
      </c>
      <c r="E468" s="130">
        <v>500</v>
      </c>
      <c r="F468" s="41" t="s">
        <v>51</v>
      </c>
      <c r="G468" s="41" t="s">
        <v>144</v>
      </c>
      <c r="H468" s="177">
        <v>9</v>
      </c>
      <c r="I468" s="41">
        <v>1590</v>
      </c>
      <c r="J468" s="43"/>
      <c r="K468" s="181"/>
      <c r="L468" s="182"/>
    </row>
    <row r="469" spans="1:12" x14ac:dyDescent="0.35">
      <c r="A469" s="41">
        <v>60</v>
      </c>
      <c r="B469" s="57" t="s">
        <v>2114</v>
      </c>
      <c r="C469" s="43" t="s">
        <v>2110</v>
      </c>
      <c r="D469" s="41" t="s">
        <v>275</v>
      </c>
      <c r="E469" s="130">
        <v>406.1</v>
      </c>
      <c r="F469" s="41" t="s">
        <v>51</v>
      </c>
      <c r="G469" s="41" t="s">
        <v>144</v>
      </c>
      <c r="H469" s="177">
        <v>9</v>
      </c>
      <c r="I469" s="41">
        <v>1591</v>
      </c>
      <c r="J469" s="43"/>
      <c r="K469" s="181"/>
      <c r="L469" s="182"/>
    </row>
    <row r="470" spans="1:12" x14ac:dyDescent="0.35">
      <c r="A470" s="41">
        <v>61</v>
      </c>
      <c r="B470" s="57" t="s">
        <v>2115</v>
      </c>
      <c r="C470" s="43" t="s">
        <v>2116</v>
      </c>
      <c r="D470" s="41" t="s">
        <v>275</v>
      </c>
      <c r="E470" s="130">
        <v>543.5</v>
      </c>
      <c r="F470" s="41" t="s">
        <v>48</v>
      </c>
      <c r="G470" s="41" t="s">
        <v>144</v>
      </c>
      <c r="H470" s="177">
        <v>12</v>
      </c>
      <c r="I470" s="41">
        <v>941</v>
      </c>
      <c r="J470" s="43"/>
      <c r="K470" s="181"/>
      <c r="L470" s="182"/>
    </row>
    <row r="471" spans="1:12" x14ac:dyDescent="0.35">
      <c r="A471" s="41">
        <v>62</v>
      </c>
      <c r="B471" s="57" t="s">
        <v>2117</v>
      </c>
      <c r="C471" s="43" t="s">
        <v>2003</v>
      </c>
      <c r="D471" s="41" t="s">
        <v>275</v>
      </c>
      <c r="E471" s="130">
        <v>600.20000000000005</v>
      </c>
      <c r="F471" s="41" t="s">
        <v>48</v>
      </c>
      <c r="G471" s="41" t="s">
        <v>144</v>
      </c>
      <c r="H471" s="177">
        <v>14</v>
      </c>
      <c r="I471" s="41">
        <v>1704</v>
      </c>
      <c r="J471" s="43" t="s">
        <v>2118</v>
      </c>
      <c r="K471" s="181"/>
      <c r="L471" s="182"/>
    </row>
    <row r="472" spans="1:12" x14ac:dyDescent="0.35">
      <c r="A472" s="41">
        <v>63</v>
      </c>
      <c r="B472" s="57" t="s">
        <v>2051</v>
      </c>
      <c r="C472" s="43" t="s">
        <v>2017</v>
      </c>
      <c r="D472" s="41" t="s">
        <v>275</v>
      </c>
      <c r="E472" s="130">
        <v>325.60000000000002</v>
      </c>
      <c r="F472" s="41" t="s">
        <v>48</v>
      </c>
      <c r="G472" s="41" t="s">
        <v>144</v>
      </c>
      <c r="H472" s="177">
        <v>13</v>
      </c>
      <c r="I472" s="41">
        <v>1312</v>
      </c>
      <c r="J472" s="41" t="s">
        <v>2119</v>
      </c>
      <c r="K472" s="181"/>
      <c r="L472" s="182"/>
    </row>
    <row r="473" spans="1:12" x14ac:dyDescent="0.35">
      <c r="A473" s="41">
        <v>64</v>
      </c>
      <c r="B473" s="57" t="s">
        <v>2120</v>
      </c>
      <c r="C473" s="43" t="s">
        <v>2112</v>
      </c>
      <c r="D473" s="41" t="s">
        <v>275</v>
      </c>
      <c r="E473" s="130">
        <v>400</v>
      </c>
      <c r="F473" s="43" t="s">
        <v>568</v>
      </c>
      <c r="G473" s="41" t="s">
        <v>144</v>
      </c>
      <c r="H473" s="177">
        <v>17</v>
      </c>
      <c r="I473" s="41">
        <v>14</v>
      </c>
      <c r="J473" s="41" t="s">
        <v>2121</v>
      </c>
      <c r="K473" s="43" t="s">
        <v>1320</v>
      </c>
      <c r="L473" s="176"/>
    </row>
    <row r="474" spans="1:12" x14ac:dyDescent="0.35">
      <c r="A474" s="41">
        <v>65</v>
      </c>
      <c r="B474" s="57" t="s">
        <v>2122</v>
      </c>
      <c r="C474" s="43" t="s">
        <v>2112</v>
      </c>
      <c r="D474" s="41" t="s">
        <v>275</v>
      </c>
      <c r="E474" s="130">
        <v>200</v>
      </c>
      <c r="F474" s="43" t="s">
        <v>568</v>
      </c>
      <c r="G474" s="41" t="s">
        <v>144</v>
      </c>
      <c r="H474" s="177">
        <v>13</v>
      </c>
      <c r="I474" s="41">
        <v>1299</v>
      </c>
      <c r="J474" s="41" t="s">
        <v>2123</v>
      </c>
      <c r="K474" s="43" t="s">
        <v>1320</v>
      </c>
      <c r="L474" s="176"/>
    </row>
    <row r="475" spans="1:12" x14ac:dyDescent="0.35">
      <c r="A475" s="41">
        <v>66</v>
      </c>
      <c r="B475" s="57" t="s">
        <v>2124</v>
      </c>
      <c r="C475" s="43" t="s">
        <v>2110</v>
      </c>
      <c r="D475" s="41" t="s">
        <v>275</v>
      </c>
      <c r="E475" s="130">
        <v>250</v>
      </c>
      <c r="F475" s="43" t="s">
        <v>568</v>
      </c>
      <c r="G475" s="41" t="s">
        <v>144</v>
      </c>
      <c r="H475" s="177">
        <v>8</v>
      </c>
      <c r="I475" s="41">
        <v>103</v>
      </c>
      <c r="J475" s="41" t="s">
        <v>2125</v>
      </c>
      <c r="K475" s="43" t="s">
        <v>1320</v>
      </c>
      <c r="L475" s="176"/>
    </row>
    <row r="476" spans="1:12" x14ac:dyDescent="0.35">
      <c r="A476" s="41">
        <v>67</v>
      </c>
      <c r="B476" s="57" t="s">
        <v>2126</v>
      </c>
      <c r="C476" s="43" t="s">
        <v>2006</v>
      </c>
      <c r="D476" s="41" t="s">
        <v>275</v>
      </c>
      <c r="E476" s="130">
        <v>200</v>
      </c>
      <c r="F476" s="43" t="s">
        <v>568</v>
      </c>
      <c r="G476" s="41" t="s">
        <v>144</v>
      </c>
      <c r="H476" s="177">
        <v>12</v>
      </c>
      <c r="I476" s="41">
        <v>596</v>
      </c>
      <c r="J476" s="41"/>
      <c r="K476" s="43"/>
      <c r="L476" s="176"/>
    </row>
    <row r="477" spans="1:12" x14ac:dyDescent="0.35">
      <c r="A477" s="41">
        <v>68</v>
      </c>
      <c r="B477" s="57" t="s">
        <v>2109</v>
      </c>
      <c r="C477" s="41" t="s">
        <v>2110</v>
      </c>
      <c r="D477" s="41" t="s">
        <v>275</v>
      </c>
      <c r="E477" s="130">
        <v>500</v>
      </c>
      <c r="F477" s="41" t="s">
        <v>51</v>
      </c>
      <c r="G477" s="41" t="s">
        <v>144</v>
      </c>
      <c r="H477" s="177">
        <v>8</v>
      </c>
      <c r="I477" s="41">
        <v>53</v>
      </c>
      <c r="J477" s="41"/>
      <c r="K477" s="41"/>
    </row>
    <row r="478" spans="1:12" x14ac:dyDescent="0.35">
      <c r="A478" s="41">
        <v>69</v>
      </c>
      <c r="B478" s="57" t="s">
        <v>2111</v>
      </c>
      <c r="C478" s="41" t="s">
        <v>2112</v>
      </c>
      <c r="D478" s="41" t="s">
        <v>275</v>
      </c>
      <c r="E478" s="130">
        <v>554.29999999999995</v>
      </c>
      <c r="F478" s="41" t="s">
        <v>568</v>
      </c>
      <c r="G478" s="41" t="s">
        <v>144</v>
      </c>
      <c r="H478" s="177">
        <v>17</v>
      </c>
      <c r="I478" s="41">
        <v>724</v>
      </c>
      <c r="J478" s="41"/>
      <c r="K478" s="41"/>
    </row>
    <row r="479" spans="1:12" x14ac:dyDescent="0.35">
      <c r="A479" s="41">
        <v>70</v>
      </c>
      <c r="B479" s="57" t="s">
        <v>2111</v>
      </c>
      <c r="C479" s="41" t="s">
        <v>2112</v>
      </c>
      <c r="D479" s="41" t="s">
        <v>275</v>
      </c>
      <c r="E479" s="130">
        <v>144.19999999999999</v>
      </c>
      <c r="F479" s="41" t="s">
        <v>568</v>
      </c>
      <c r="G479" s="41" t="s">
        <v>144</v>
      </c>
      <c r="H479" s="177">
        <v>17</v>
      </c>
      <c r="I479" s="41">
        <v>723</v>
      </c>
      <c r="J479" s="41"/>
      <c r="K479" s="41"/>
    </row>
    <row r="480" spans="1:12" x14ac:dyDescent="0.35">
      <c r="A480" s="41">
        <v>71</v>
      </c>
      <c r="B480" s="57" t="s">
        <v>2113</v>
      </c>
      <c r="C480" s="41" t="s">
        <v>2110</v>
      </c>
      <c r="D480" s="41" t="s">
        <v>275</v>
      </c>
      <c r="E480" s="130">
        <v>500</v>
      </c>
      <c r="F480" s="41" t="s">
        <v>51</v>
      </c>
      <c r="G480" s="41" t="s">
        <v>144</v>
      </c>
      <c r="H480" s="177">
        <v>9</v>
      </c>
      <c r="I480" s="41">
        <v>1590</v>
      </c>
      <c r="J480" s="41"/>
      <c r="K480" s="41"/>
    </row>
    <row r="481" spans="1:12" x14ac:dyDescent="0.35">
      <c r="A481" s="41">
        <v>72</v>
      </c>
      <c r="B481" s="57" t="s">
        <v>2114</v>
      </c>
      <c r="C481" s="41" t="s">
        <v>2110</v>
      </c>
      <c r="D481" s="41" t="s">
        <v>275</v>
      </c>
      <c r="E481" s="130">
        <v>406.1</v>
      </c>
      <c r="F481" s="41" t="s">
        <v>51</v>
      </c>
      <c r="G481" s="41" t="s">
        <v>144</v>
      </c>
      <c r="H481" s="177">
        <v>9</v>
      </c>
      <c r="I481" s="41">
        <v>1591</v>
      </c>
      <c r="J481" s="41"/>
      <c r="K481" s="41"/>
    </row>
    <row r="482" spans="1:12" x14ac:dyDescent="0.35">
      <c r="A482" s="41">
        <v>73</v>
      </c>
      <c r="B482" s="57" t="s">
        <v>2115</v>
      </c>
      <c r="C482" s="41" t="s">
        <v>2116</v>
      </c>
      <c r="D482" s="41" t="s">
        <v>275</v>
      </c>
      <c r="E482" s="130">
        <v>543.5</v>
      </c>
      <c r="F482" s="41" t="s">
        <v>568</v>
      </c>
      <c r="G482" s="41" t="s">
        <v>144</v>
      </c>
      <c r="H482" s="177">
        <v>12</v>
      </c>
      <c r="I482" s="41">
        <v>941</v>
      </c>
      <c r="J482" s="41"/>
      <c r="K482" s="41"/>
    </row>
    <row r="483" spans="1:12" x14ac:dyDescent="0.35">
      <c r="A483" s="41">
        <v>74</v>
      </c>
      <c r="B483" s="57" t="s">
        <v>2126</v>
      </c>
      <c r="C483" s="41" t="s">
        <v>2116</v>
      </c>
      <c r="D483" s="41" t="s">
        <v>275</v>
      </c>
      <c r="E483" s="130">
        <v>200</v>
      </c>
      <c r="F483" s="41" t="s">
        <v>568</v>
      </c>
      <c r="G483" s="41" t="s">
        <v>144</v>
      </c>
      <c r="H483" s="177">
        <v>12</v>
      </c>
      <c r="I483" s="41">
        <v>596</v>
      </c>
      <c r="J483" s="41"/>
      <c r="K483" s="41"/>
    </row>
    <row r="484" spans="1:12" x14ac:dyDescent="0.35">
      <c r="A484" s="41">
        <v>75</v>
      </c>
      <c r="B484" s="57" t="s">
        <v>2846</v>
      </c>
      <c r="C484" s="41" t="s">
        <v>1498</v>
      </c>
      <c r="D484" s="41" t="s">
        <v>275</v>
      </c>
      <c r="E484" s="130">
        <v>219.7</v>
      </c>
      <c r="F484" s="41" t="s">
        <v>568</v>
      </c>
      <c r="G484" s="41" t="s">
        <v>144</v>
      </c>
      <c r="H484" s="177">
        <v>8</v>
      </c>
      <c r="I484" s="41">
        <v>1653</v>
      </c>
      <c r="J484" s="41"/>
      <c r="K484" s="41"/>
    </row>
    <row r="485" spans="1:12" x14ac:dyDescent="0.35">
      <c r="A485" s="41">
        <v>76</v>
      </c>
      <c r="B485" s="57" t="s">
        <v>2127</v>
      </c>
      <c r="C485" s="43" t="s">
        <v>2017</v>
      </c>
      <c r="D485" s="41" t="s">
        <v>275</v>
      </c>
      <c r="E485" s="130">
        <v>100</v>
      </c>
      <c r="F485" s="41" t="s">
        <v>48</v>
      </c>
      <c r="G485" s="41" t="s">
        <v>144</v>
      </c>
      <c r="H485" s="177">
        <v>14</v>
      </c>
      <c r="I485" s="41">
        <v>1346</v>
      </c>
      <c r="J485" s="41" t="s">
        <v>2094</v>
      </c>
      <c r="K485" s="181" t="s">
        <v>1417</v>
      </c>
      <c r="L485" s="182" t="s">
        <v>1320</v>
      </c>
    </row>
    <row r="486" spans="1:12" x14ac:dyDescent="0.35">
      <c r="A486" s="48"/>
      <c r="B486" s="39" t="s">
        <v>267</v>
      </c>
      <c r="C486" s="38"/>
      <c r="D486" s="48">
        <v>6</v>
      </c>
      <c r="E486" s="132">
        <v>1483.5</v>
      </c>
      <c r="F486" s="41"/>
      <c r="G486" s="41"/>
      <c r="H486" s="177"/>
      <c r="I486" s="41"/>
      <c r="J486" s="43"/>
      <c r="K486" s="181"/>
      <c r="L486" s="182"/>
    </row>
    <row r="487" spans="1:12" x14ac:dyDescent="0.35">
      <c r="A487" s="41">
        <v>1</v>
      </c>
      <c r="B487" s="57" t="s">
        <v>2128</v>
      </c>
      <c r="C487" s="43" t="s">
        <v>2129</v>
      </c>
      <c r="D487" s="43" t="s">
        <v>267</v>
      </c>
      <c r="E487" s="131">
        <v>375.5</v>
      </c>
      <c r="F487" s="41" t="s">
        <v>48</v>
      </c>
      <c r="G487" s="41" t="s">
        <v>144</v>
      </c>
      <c r="H487" s="177">
        <v>27</v>
      </c>
      <c r="I487" s="41">
        <v>332</v>
      </c>
      <c r="J487" s="41" t="s">
        <v>2130</v>
      </c>
      <c r="K487" s="43" t="s">
        <v>1320</v>
      </c>
      <c r="L487" s="188"/>
    </row>
    <row r="488" spans="1:12" x14ac:dyDescent="0.35">
      <c r="A488" s="43">
        <v>2</v>
      </c>
      <c r="B488" s="46" t="s">
        <v>2131</v>
      </c>
      <c r="C488" s="43" t="s">
        <v>2129</v>
      </c>
      <c r="D488" s="43" t="s">
        <v>267</v>
      </c>
      <c r="E488" s="131">
        <v>300</v>
      </c>
      <c r="F488" s="41" t="s">
        <v>48</v>
      </c>
      <c r="G488" s="41" t="s">
        <v>144</v>
      </c>
      <c r="H488" s="177">
        <v>27</v>
      </c>
      <c r="I488" s="41">
        <v>333</v>
      </c>
      <c r="J488" s="202">
        <v>5671151465602</v>
      </c>
      <c r="K488" s="43" t="s">
        <v>1320</v>
      </c>
      <c r="L488" s="188"/>
    </row>
    <row r="489" spans="1:12" x14ac:dyDescent="0.35">
      <c r="A489" s="41">
        <v>3</v>
      </c>
      <c r="B489" s="46" t="s">
        <v>2132</v>
      </c>
      <c r="C489" s="43" t="s">
        <v>2133</v>
      </c>
      <c r="D489" s="43" t="s">
        <v>267</v>
      </c>
      <c r="E489" s="131">
        <v>200</v>
      </c>
      <c r="F489" s="41" t="s">
        <v>48</v>
      </c>
      <c r="G489" s="41" t="s">
        <v>144</v>
      </c>
      <c r="H489" s="174">
        <v>8</v>
      </c>
      <c r="I489" s="43">
        <v>9</v>
      </c>
      <c r="J489" s="202">
        <v>5696081468655</v>
      </c>
      <c r="K489" s="43" t="s">
        <v>1320</v>
      </c>
      <c r="L489" s="188"/>
    </row>
    <row r="490" spans="1:12" x14ac:dyDescent="0.35">
      <c r="A490" s="43">
        <v>4</v>
      </c>
      <c r="B490" s="46" t="s">
        <v>2134</v>
      </c>
      <c r="C490" s="43" t="s">
        <v>2129</v>
      </c>
      <c r="D490" s="43" t="s">
        <v>267</v>
      </c>
      <c r="E490" s="131">
        <v>200</v>
      </c>
      <c r="F490" s="41" t="s">
        <v>48</v>
      </c>
      <c r="G490" s="41" t="s">
        <v>144</v>
      </c>
      <c r="H490" s="174">
        <v>26</v>
      </c>
      <c r="I490" s="43">
        <v>216</v>
      </c>
      <c r="J490" s="202">
        <v>5665721465663</v>
      </c>
      <c r="K490" s="43" t="s">
        <v>1320</v>
      </c>
      <c r="L490" s="188"/>
    </row>
    <row r="491" spans="1:12" x14ac:dyDescent="0.35">
      <c r="A491" s="41">
        <v>5</v>
      </c>
      <c r="B491" s="46" t="s">
        <v>2106</v>
      </c>
      <c r="C491" s="43" t="s">
        <v>2129</v>
      </c>
      <c r="D491" s="43" t="s">
        <v>267</v>
      </c>
      <c r="E491" s="131">
        <v>150</v>
      </c>
      <c r="F491" s="41" t="s">
        <v>48</v>
      </c>
      <c r="G491" s="41" t="s">
        <v>144</v>
      </c>
      <c r="H491" s="174">
        <v>26</v>
      </c>
      <c r="I491" s="43">
        <v>189</v>
      </c>
      <c r="J491" s="202">
        <v>5666271465667</v>
      </c>
      <c r="K491" s="43" t="s">
        <v>1320</v>
      </c>
      <c r="L491" s="188"/>
    </row>
    <row r="492" spans="1:12" x14ac:dyDescent="0.35">
      <c r="A492" s="43">
        <v>6</v>
      </c>
      <c r="B492" s="46" t="s">
        <v>2135</v>
      </c>
      <c r="C492" s="43" t="s">
        <v>2129</v>
      </c>
      <c r="D492" s="43" t="s">
        <v>267</v>
      </c>
      <c r="E492" s="131">
        <v>258</v>
      </c>
      <c r="F492" s="41" t="s">
        <v>48</v>
      </c>
      <c r="G492" s="41" t="s">
        <v>144</v>
      </c>
      <c r="H492" s="174">
        <v>25</v>
      </c>
      <c r="I492" s="43">
        <v>37</v>
      </c>
      <c r="J492" s="202">
        <v>5658781465852</v>
      </c>
      <c r="K492" s="43" t="s">
        <v>1320</v>
      </c>
      <c r="L492" s="188"/>
    </row>
    <row r="493" spans="1:12" x14ac:dyDescent="0.35">
      <c r="A493" s="38"/>
      <c r="B493" s="56" t="s">
        <v>2136</v>
      </c>
      <c r="C493" s="38"/>
      <c r="D493" s="38">
        <v>60</v>
      </c>
      <c r="E493" s="129">
        <v>12632.100000000004</v>
      </c>
      <c r="F493" s="41"/>
      <c r="G493" s="41"/>
      <c r="H493" s="174"/>
      <c r="I493" s="43"/>
      <c r="J493" s="193"/>
      <c r="K493" s="43"/>
      <c r="L493" s="188"/>
    </row>
    <row r="494" spans="1:12" x14ac:dyDescent="0.35">
      <c r="A494" s="203">
        <v>1</v>
      </c>
      <c r="B494" s="204" t="s">
        <v>2137</v>
      </c>
      <c r="C494" s="203" t="s">
        <v>2138</v>
      </c>
      <c r="D494" s="41" t="s">
        <v>2136</v>
      </c>
      <c r="E494" s="131">
        <v>158</v>
      </c>
      <c r="F494" s="203" t="s">
        <v>568</v>
      </c>
      <c r="G494" s="203" t="s">
        <v>144</v>
      </c>
      <c r="H494" s="205">
        <v>4</v>
      </c>
      <c r="I494" s="203">
        <v>644</v>
      </c>
      <c r="J494" s="203" t="s">
        <v>2139</v>
      </c>
      <c r="K494" s="203" t="s">
        <v>2140</v>
      </c>
      <c r="L494" s="188" t="s">
        <v>1655</v>
      </c>
    </row>
    <row r="495" spans="1:12" x14ac:dyDescent="0.35">
      <c r="A495" s="203">
        <v>2</v>
      </c>
      <c r="B495" s="204" t="s">
        <v>2141</v>
      </c>
      <c r="C495" s="203" t="s">
        <v>2138</v>
      </c>
      <c r="D495" s="41" t="s">
        <v>2136</v>
      </c>
      <c r="E495" s="131">
        <v>100</v>
      </c>
      <c r="F495" s="203" t="s">
        <v>568</v>
      </c>
      <c r="G495" s="203" t="s">
        <v>144</v>
      </c>
      <c r="H495" s="205">
        <v>4</v>
      </c>
      <c r="I495" s="203">
        <v>949</v>
      </c>
      <c r="J495" s="203" t="s">
        <v>2142</v>
      </c>
      <c r="K495" s="203" t="s">
        <v>2140</v>
      </c>
      <c r="L495" s="188"/>
    </row>
    <row r="496" spans="1:12" x14ac:dyDescent="0.35">
      <c r="A496" s="203">
        <v>3</v>
      </c>
      <c r="B496" s="204" t="s">
        <v>2036</v>
      </c>
      <c r="C496" s="203" t="s">
        <v>2143</v>
      </c>
      <c r="D496" s="41" t="s">
        <v>2136</v>
      </c>
      <c r="E496" s="131">
        <v>218.5</v>
      </c>
      <c r="F496" s="203" t="s">
        <v>48</v>
      </c>
      <c r="G496" s="203" t="s">
        <v>144</v>
      </c>
      <c r="H496" s="205">
        <v>9</v>
      </c>
      <c r="I496" s="203">
        <v>1104</v>
      </c>
      <c r="J496" s="203" t="s">
        <v>2144</v>
      </c>
      <c r="K496" s="203" t="s">
        <v>2140</v>
      </c>
      <c r="L496" s="188"/>
    </row>
    <row r="497" spans="1:12" x14ac:dyDescent="0.35">
      <c r="A497" s="203">
        <v>4</v>
      </c>
      <c r="B497" s="204" t="s">
        <v>2036</v>
      </c>
      <c r="C497" s="203" t="s">
        <v>2143</v>
      </c>
      <c r="D497" s="41" t="s">
        <v>2136</v>
      </c>
      <c r="E497" s="131">
        <v>100</v>
      </c>
      <c r="F497" s="203" t="s">
        <v>568</v>
      </c>
      <c r="G497" s="203" t="s">
        <v>144</v>
      </c>
      <c r="H497" s="205">
        <v>9</v>
      </c>
      <c r="I497" s="203">
        <v>56</v>
      </c>
      <c r="J497" s="203" t="s">
        <v>2145</v>
      </c>
      <c r="K497" s="203" t="s">
        <v>2140</v>
      </c>
      <c r="L497" s="188" t="s">
        <v>1655</v>
      </c>
    </row>
    <row r="498" spans="1:12" x14ac:dyDescent="0.35">
      <c r="A498" s="203">
        <v>5</v>
      </c>
      <c r="B498" s="204" t="s">
        <v>1944</v>
      </c>
      <c r="C498" s="203" t="s">
        <v>2138</v>
      </c>
      <c r="D498" s="41" t="s">
        <v>2136</v>
      </c>
      <c r="E498" s="131">
        <v>100</v>
      </c>
      <c r="F498" s="203" t="s">
        <v>45</v>
      </c>
      <c r="G498" s="203" t="s">
        <v>144</v>
      </c>
      <c r="H498" s="205">
        <v>4</v>
      </c>
      <c r="I498" s="203">
        <v>1003</v>
      </c>
      <c r="J498" s="203" t="s">
        <v>2146</v>
      </c>
      <c r="K498" s="203" t="s">
        <v>2140</v>
      </c>
      <c r="L498" s="188"/>
    </row>
    <row r="499" spans="1:12" x14ac:dyDescent="0.35">
      <c r="A499" s="203">
        <v>6</v>
      </c>
      <c r="B499" s="204" t="s">
        <v>2147</v>
      </c>
      <c r="C499" s="203" t="s">
        <v>2143</v>
      </c>
      <c r="D499" s="41" t="s">
        <v>2136</v>
      </c>
      <c r="E499" s="131">
        <v>100</v>
      </c>
      <c r="F499" s="203" t="s">
        <v>48</v>
      </c>
      <c r="G499" s="203" t="s">
        <v>144</v>
      </c>
      <c r="H499" s="205">
        <v>10</v>
      </c>
      <c r="I499" s="203">
        <v>797</v>
      </c>
      <c r="J499" s="203" t="s">
        <v>2148</v>
      </c>
      <c r="K499" s="203" t="s">
        <v>2140</v>
      </c>
      <c r="L499" s="188"/>
    </row>
    <row r="500" spans="1:12" x14ac:dyDescent="0.35">
      <c r="A500" s="203">
        <v>7</v>
      </c>
      <c r="B500" s="204" t="s">
        <v>2147</v>
      </c>
      <c r="C500" s="203" t="s">
        <v>2143</v>
      </c>
      <c r="D500" s="41" t="s">
        <v>2136</v>
      </c>
      <c r="E500" s="131">
        <v>189.3</v>
      </c>
      <c r="F500" s="203" t="s">
        <v>48</v>
      </c>
      <c r="G500" s="203" t="s">
        <v>144</v>
      </c>
      <c r="H500" s="205">
        <v>10</v>
      </c>
      <c r="I500" s="203">
        <v>796</v>
      </c>
      <c r="J500" s="203" t="s">
        <v>2149</v>
      </c>
      <c r="K500" s="203" t="s">
        <v>2140</v>
      </c>
      <c r="L500" s="188"/>
    </row>
    <row r="501" spans="1:12" x14ac:dyDescent="0.35">
      <c r="A501" s="203">
        <v>8</v>
      </c>
      <c r="B501" s="204" t="s">
        <v>2147</v>
      </c>
      <c r="C501" s="203" t="s">
        <v>2143</v>
      </c>
      <c r="D501" s="41" t="s">
        <v>2136</v>
      </c>
      <c r="E501" s="131">
        <v>100</v>
      </c>
      <c r="F501" s="203" t="s">
        <v>48</v>
      </c>
      <c r="G501" s="203" t="s">
        <v>144</v>
      </c>
      <c r="H501" s="205">
        <v>10</v>
      </c>
      <c r="I501" s="203">
        <v>379</v>
      </c>
      <c r="J501" s="203" t="s">
        <v>2150</v>
      </c>
      <c r="K501" s="203" t="s">
        <v>2140</v>
      </c>
      <c r="L501" s="188" t="s">
        <v>1655</v>
      </c>
    </row>
    <row r="502" spans="1:12" x14ac:dyDescent="0.35">
      <c r="A502" s="203">
        <v>9</v>
      </c>
      <c r="B502" s="204" t="s">
        <v>2151</v>
      </c>
      <c r="C502" s="203" t="s">
        <v>2152</v>
      </c>
      <c r="D502" s="41" t="s">
        <v>2136</v>
      </c>
      <c r="E502" s="131">
        <v>210</v>
      </c>
      <c r="F502" s="203" t="s">
        <v>48</v>
      </c>
      <c r="G502" s="203" t="s">
        <v>144</v>
      </c>
      <c r="H502" s="205">
        <v>19</v>
      </c>
      <c r="I502" s="203">
        <v>105</v>
      </c>
      <c r="J502" s="203" t="s">
        <v>2153</v>
      </c>
      <c r="K502" s="203" t="s">
        <v>2140</v>
      </c>
      <c r="L502" s="188"/>
    </row>
    <row r="503" spans="1:12" x14ac:dyDescent="0.35">
      <c r="A503" s="203">
        <v>10</v>
      </c>
      <c r="B503" s="204" t="s">
        <v>1383</v>
      </c>
      <c r="C503" s="203" t="s">
        <v>2154</v>
      </c>
      <c r="D503" s="41" t="s">
        <v>2136</v>
      </c>
      <c r="E503" s="131">
        <v>300</v>
      </c>
      <c r="F503" s="203" t="s">
        <v>48</v>
      </c>
      <c r="G503" s="203" t="s">
        <v>144</v>
      </c>
      <c r="H503" s="205">
        <v>7</v>
      </c>
      <c r="I503" s="203">
        <v>331</v>
      </c>
      <c r="J503" s="203" t="s">
        <v>2155</v>
      </c>
      <c r="K503" s="203" t="s">
        <v>2140</v>
      </c>
      <c r="L503" s="188"/>
    </row>
    <row r="504" spans="1:12" x14ac:dyDescent="0.35">
      <c r="A504" s="203">
        <v>11</v>
      </c>
      <c r="B504" s="204" t="s">
        <v>2156</v>
      </c>
      <c r="C504" s="203" t="s">
        <v>2143</v>
      </c>
      <c r="D504" s="41" t="s">
        <v>2136</v>
      </c>
      <c r="E504" s="131">
        <v>200</v>
      </c>
      <c r="F504" s="203" t="s">
        <v>48</v>
      </c>
      <c r="G504" s="203" t="s">
        <v>144</v>
      </c>
      <c r="H504" s="205">
        <v>6</v>
      </c>
      <c r="I504" s="203">
        <v>90</v>
      </c>
      <c r="J504" s="203" t="s">
        <v>2157</v>
      </c>
      <c r="K504" s="203" t="s">
        <v>2140</v>
      </c>
      <c r="L504" s="188"/>
    </row>
    <row r="505" spans="1:12" x14ac:dyDescent="0.35">
      <c r="A505" s="203">
        <v>12</v>
      </c>
      <c r="B505" s="204" t="s">
        <v>2158</v>
      </c>
      <c r="C505" s="203" t="s">
        <v>2152</v>
      </c>
      <c r="D505" s="41" t="s">
        <v>2136</v>
      </c>
      <c r="E505" s="131">
        <v>100</v>
      </c>
      <c r="F505" s="203" t="s">
        <v>48</v>
      </c>
      <c r="G505" s="203" t="s">
        <v>144</v>
      </c>
      <c r="H505" s="205">
        <v>14</v>
      </c>
      <c r="I505" s="203">
        <v>1058</v>
      </c>
      <c r="J505" s="203" t="s">
        <v>2159</v>
      </c>
      <c r="K505" s="203" t="s">
        <v>2140</v>
      </c>
      <c r="L505" s="188"/>
    </row>
    <row r="506" spans="1:12" x14ac:dyDescent="0.35">
      <c r="A506" s="203">
        <v>13</v>
      </c>
      <c r="B506" s="204" t="s">
        <v>2160</v>
      </c>
      <c r="C506" s="203" t="s">
        <v>2138</v>
      </c>
      <c r="D506" s="41" t="s">
        <v>2136</v>
      </c>
      <c r="E506" s="131">
        <v>200</v>
      </c>
      <c r="F506" s="203" t="s">
        <v>48</v>
      </c>
      <c r="G506" s="203" t="s">
        <v>144</v>
      </c>
      <c r="H506" s="205">
        <v>5</v>
      </c>
      <c r="I506" s="203">
        <v>74</v>
      </c>
      <c r="J506" s="203" t="s">
        <v>2161</v>
      </c>
      <c r="K506" s="203" t="s">
        <v>2140</v>
      </c>
      <c r="L506" s="188"/>
    </row>
    <row r="507" spans="1:12" x14ac:dyDescent="0.35">
      <c r="A507" s="203">
        <v>14</v>
      </c>
      <c r="B507" s="204" t="s">
        <v>2162</v>
      </c>
      <c r="C507" s="203" t="s">
        <v>2154</v>
      </c>
      <c r="D507" s="41" t="s">
        <v>2136</v>
      </c>
      <c r="E507" s="130">
        <v>500</v>
      </c>
      <c r="F507" s="203" t="s">
        <v>48</v>
      </c>
      <c r="G507" s="203" t="s">
        <v>144</v>
      </c>
      <c r="H507" s="205">
        <v>7</v>
      </c>
      <c r="I507" s="203">
        <v>307</v>
      </c>
      <c r="J507" s="203" t="s">
        <v>2163</v>
      </c>
      <c r="K507" s="203" t="s">
        <v>2140</v>
      </c>
      <c r="L507" s="188"/>
    </row>
    <row r="508" spans="1:12" x14ac:dyDescent="0.35">
      <c r="A508" s="203">
        <v>15</v>
      </c>
      <c r="B508" s="204" t="s">
        <v>2164</v>
      </c>
      <c r="C508" s="203" t="s">
        <v>2138</v>
      </c>
      <c r="D508" s="41" t="s">
        <v>2136</v>
      </c>
      <c r="E508" s="131">
        <v>200</v>
      </c>
      <c r="F508" s="203" t="s">
        <v>48</v>
      </c>
      <c r="G508" s="203" t="s">
        <v>144</v>
      </c>
      <c r="H508" s="205">
        <v>4</v>
      </c>
      <c r="I508" s="203">
        <v>453</v>
      </c>
      <c r="J508" s="203" t="s">
        <v>2165</v>
      </c>
      <c r="K508" s="203" t="s">
        <v>2140</v>
      </c>
      <c r="L508" s="188"/>
    </row>
    <row r="509" spans="1:12" x14ac:dyDescent="0.35">
      <c r="A509" s="203">
        <v>16</v>
      </c>
      <c r="B509" s="204" t="s">
        <v>2166</v>
      </c>
      <c r="C509" s="203" t="s">
        <v>2167</v>
      </c>
      <c r="D509" s="41" t="s">
        <v>2136</v>
      </c>
      <c r="E509" s="131">
        <v>200</v>
      </c>
      <c r="F509" s="203" t="s">
        <v>48</v>
      </c>
      <c r="G509" s="203" t="s">
        <v>144</v>
      </c>
      <c r="H509" s="205">
        <v>17</v>
      </c>
      <c r="I509" s="203">
        <v>87</v>
      </c>
      <c r="J509" s="203" t="s">
        <v>2168</v>
      </c>
      <c r="K509" s="203" t="s">
        <v>2140</v>
      </c>
      <c r="L509" s="188"/>
    </row>
    <row r="510" spans="1:12" x14ac:dyDescent="0.35">
      <c r="A510" s="203">
        <v>17</v>
      </c>
      <c r="B510" s="204" t="s">
        <v>2169</v>
      </c>
      <c r="C510" s="203" t="s">
        <v>2143</v>
      </c>
      <c r="D510" s="41" t="s">
        <v>2136</v>
      </c>
      <c r="E510" s="131">
        <v>680</v>
      </c>
      <c r="F510" s="203" t="s">
        <v>48</v>
      </c>
      <c r="G510" s="203" t="s">
        <v>144</v>
      </c>
      <c r="H510" s="205">
        <v>5</v>
      </c>
      <c r="I510" s="203">
        <v>459</v>
      </c>
      <c r="J510" s="203" t="s">
        <v>2170</v>
      </c>
      <c r="K510" s="203" t="s">
        <v>2140</v>
      </c>
      <c r="L510" s="188"/>
    </row>
    <row r="511" spans="1:12" x14ac:dyDescent="0.35">
      <c r="A511" s="203">
        <v>18</v>
      </c>
      <c r="B511" s="204" t="s">
        <v>2169</v>
      </c>
      <c r="C511" s="203" t="s">
        <v>2143</v>
      </c>
      <c r="D511" s="41" t="s">
        <v>2136</v>
      </c>
      <c r="E511" s="131">
        <v>561.1</v>
      </c>
      <c r="F511" s="203" t="s">
        <v>568</v>
      </c>
      <c r="G511" s="203" t="s">
        <v>144</v>
      </c>
      <c r="H511" s="205">
        <v>5</v>
      </c>
      <c r="I511" s="203">
        <v>264</v>
      </c>
      <c r="J511" s="203" t="s">
        <v>2171</v>
      </c>
      <c r="K511" s="203" t="s">
        <v>2140</v>
      </c>
      <c r="L511" s="188"/>
    </row>
    <row r="512" spans="1:12" x14ac:dyDescent="0.35">
      <c r="A512" s="203">
        <v>19</v>
      </c>
      <c r="B512" s="204" t="s">
        <v>2172</v>
      </c>
      <c r="C512" s="203" t="s">
        <v>2138</v>
      </c>
      <c r="D512" s="41" t="s">
        <v>9</v>
      </c>
      <c r="E512" s="131">
        <v>300</v>
      </c>
      <c r="F512" s="203" t="s">
        <v>48</v>
      </c>
      <c r="G512" s="203" t="s">
        <v>144</v>
      </c>
      <c r="H512" s="205">
        <v>4</v>
      </c>
      <c r="I512" s="203">
        <v>432</v>
      </c>
      <c r="J512" s="203" t="s">
        <v>2173</v>
      </c>
      <c r="K512" s="203" t="s">
        <v>2140</v>
      </c>
      <c r="L512" s="188"/>
    </row>
    <row r="513" spans="1:12" x14ac:dyDescent="0.35">
      <c r="A513" s="203">
        <v>20</v>
      </c>
      <c r="B513" s="204" t="s">
        <v>2174</v>
      </c>
      <c r="C513" s="203" t="s">
        <v>2138</v>
      </c>
      <c r="D513" s="41" t="s">
        <v>9</v>
      </c>
      <c r="E513" s="131">
        <v>250</v>
      </c>
      <c r="F513" s="203" t="s">
        <v>48</v>
      </c>
      <c r="G513" s="203" t="s">
        <v>144</v>
      </c>
      <c r="H513" s="205">
        <v>4</v>
      </c>
      <c r="I513" s="203">
        <v>1037</v>
      </c>
      <c r="J513" s="203" t="s">
        <v>2175</v>
      </c>
      <c r="K513" s="203" t="s">
        <v>2140</v>
      </c>
      <c r="L513" s="188" t="s">
        <v>1655</v>
      </c>
    </row>
    <row r="514" spans="1:12" x14ac:dyDescent="0.35">
      <c r="A514" s="203">
        <v>21</v>
      </c>
      <c r="B514" s="204" t="s">
        <v>2176</v>
      </c>
      <c r="C514" s="203" t="s">
        <v>2138</v>
      </c>
      <c r="D514" s="41" t="s">
        <v>2136</v>
      </c>
      <c r="E514" s="131">
        <v>500</v>
      </c>
      <c r="F514" s="203" t="s">
        <v>48</v>
      </c>
      <c r="G514" s="203" t="s">
        <v>144</v>
      </c>
      <c r="H514" s="205">
        <v>4</v>
      </c>
      <c r="I514" s="203">
        <v>453</v>
      </c>
      <c r="J514" s="203" t="s">
        <v>2177</v>
      </c>
      <c r="K514" s="203" t="s">
        <v>2140</v>
      </c>
      <c r="L514" s="188"/>
    </row>
    <row r="515" spans="1:12" x14ac:dyDescent="0.35">
      <c r="A515" s="203">
        <v>22</v>
      </c>
      <c r="B515" s="204" t="s">
        <v>2178</v>
      </c>
      <c r="C515" s="203" t="s">
        <v>2143</v>
      </c>
      <c r="D515" s="41" t="s">
        <v>2179</v>
      </c>
      <c r="E515" s="131">
        <v>300</v>
      </c>
      <c r="F515" s="203" t="s">
        <v>48</v>
      </c>
      <c r="G515" s="203" t="s">
        <v>144</v>
      </c>
      <c r="H515" s="205">
        <v>5</v>
      </c>
      <c r="I515" s="203">
        <v>351</v>
      </c>
      <c r="J515" s="203" t="s">
        <v>2180</v>
      </c>
      <c r="K515" s="203" t="s">
        <v>2140</v>
      </c>
      <c r="L515" s="188"/>
    </row>
    <row r="516" spans="1:12" x14ac:dyDescent="0.35">
      <c r="A516" s="203">
        <v>23</v>
      </c>
      <c r="B516" s="204" t="s">
        <v>2181</v>
      </c>
      <c r="C516" s="203" t="s">
        <v>2154</v>
      </c>
      <c r="D516" s="41" t="s">
        <v>9</v>
      </c>
      <c r="E516" s="131">
        <v>200</v>
      </c>
      <c r="F516" s="203" t="s">
        <v>48</v>
      </c>
      <c r="G516" s="203" t="s">
        <v>144</v>
      </c>
      <c r="H516" s="205">
        <v>7</v>
      </c>
      <c r="I516" s="203">
        <v>319</v>
      </c>
      <c r="J516" s="203" t="s">
        <v>2182</v>
      </c>
      <c r="K516" s="203" t="s">
        <v>2140</v>
      </c>
      <c r="L516" s="188"/>
    </row>
    <row r="517" spans="1:12" x14ac:dyDescent="0.35">
      <c r="A517" s="203">
        <v>24</v>
      </c>
      <c r="B517" s="204" t="s">
        <v>2183</v>
      </c>
      <c r="C517" s="203" t="s">
        <v>2154</v>
      </c>
      <c r="D517" s="41" t="s">
        <v>9</v>
      </c>
      <c r="E517" s="131">
        <v>100</v>
      </c>
      <c r="F517" s="203" t="s">
        <v>48</v>
      </c>
      <c r="G517" s="203" t="s">
        <v>144</v>
      </c>
      <c r="H517" s="205">
        <v>14</v>
      </c>
      <c r="I517" s="203">
        <v>1015</v>
      </c>
      <c r="J517" s="203" t="s">
        <v>2184</v>
      </c>
      <c r="K517" s="203" t="s">
        <v>2140</v>
      </c>
      <c r="L517" s="188"/>
    </row>
    <row r="518" spans="1:12" x14ac:dyDescent="0.35">
      <c r="A518" s="203">
        <v>25</v>
      </c>
      <c r="B518" s="204" t="s">
        <v>2185</v>
      </c>
      <c r="C518" s="203" t="s">
        <v>2138</v>
      </c>
      <c r="D518" s="41" t="s">
        <v>2136</v>
      </c>
      <c r="E518" s="131">
        <v>200</v>
      </c>
      <c r="F518" s="203" t="s">
        <v>45</v>
      </c>
      <c r="G518" s="203" t="s">
        <v>144</v>
      </c>
      <c r="H518" s="205">
        <v>4</v>
      </c>
      <c r="I518" s="203">
        <v>151</v>
      </c>
      <c r="J518" s="203" t="s">
        <v>2186</v>
      </c>
      <c r="K518" s="203" t="s">
        <v>2140</v>
      </c>
      <c r="L518" s="188"/>
    </row>
    <row r="519" spans="1:12" x14ac:dyDescent="0.35">
      <c r="A519" s="203">
        <v>26</v>
      </c>
      <c r="B519" s="204" t="s">
        <v>2187</v>
      </c>
      <c r="C519" s="203" t="s">
        <v>2143</v>
      </c>
      <c r="D519" s="41" t="s">
        <v>2136</v>
      </c>
      <c r="E519" s="131">
        <v>215</v>
      </c>
      <c r="F519" s="203" t="s">
        <v>48</v>
      </c>
      <c r="G519" s="203" t="s">
        <v>144</v>
      </c>
      <c r="H519" s="205">
        <v>4</v>
      </c>
      <c r="I519" s="203">
        <v>551</v>
      </c>
      <c r="J519" s="203" t="s">
        <v>2188</v>
      </c>
      <c r="K519" s="203" t="s">
        <v>2140</v>
      </c>
      <c r="L519" s="188"/>
    </row>
    <row r="520" spans="1:12" x14ac:dyDescent="0.35">
      <c r="A520" s="203">
        <v>27</v>
      </c>
      <c r="B520" s="204" t="s">
        <v>2189</v>
      </c>
      <c r="C520" s="203" t="s">
        <v>2152</v>
      </c>
      <c r="D520" s="41" t="s">
        <v>2136</v>
      </c>
      <c r="E520" s="131">
        <v>100</v>
      </c>
      <c r="F520" s="203" t="s">
        <v>48</v>
      </c>
      <c r="G520" s="203" t="s">
        <v>144</v>
      </c>
      <c r="H520" s="205">
        <v>19</v>
      </c>
      <c r="I520" s="203">
        <v>111</v>
      </c>
      <c r="J520" s="203" t="s">
        <v>2190</v>
      </c>
      <c r="K520" s="203" t="s">
        <v>2140</v>
      </c>
      <c r="L520" s="188"/>
    </row>
    <row r="521" spans="1:12" x14ac:dyDescent="0.35">
      <c r="A521" s="203">
        <v>28</v>
      </c>
      <c r="B521" s="204" t="s">
        <v>2191</v>
      </c>
      <c r="C521" s="203" t="s">
        <v>2138</v>
      </c>
      <c r="D521" s="41" t="s">
        <v>2136</v>
      </c>
      <c r="E521" s="131">
        <v>500</v>
      </c>
      <c r="F521" s="203" t="s">
        <v>568</v>
      </c>
      <c r="G521" s="203" t="s">
        <v>144</v>
      </c>
      <c r="H521" s="205">
        <v>4</v>
      </c>
      <c r="I521" s="203">
        <v>969</v>
      </c>
      <c r="J521" s="203" t="s">
        <v>2192</v>
      </c>
      <c r="K521" s="203" t="s">
        <v>2140</v>
      </c>
      <c r="L521" s="188"/>
    </row>
    <row r="522" spans="1:12" x14ac:dyDescent="0.35">
      <c r="A522" s="203">
        <v>29</v>
      </c>
      <c r="B522" s="204" t="s">
        <v>2193</v>
      </c>
      <c r="C522" s="203" t="s">
        <v>2143</v>
      </c>
      <c r="D522" s="41" t="s">
        <v>2136</v>
      </c>
      <c r="E522" s="131">
        <v>200</v>
      </c>
      <c r="F522" s="203" t="s">
        <v>568</v>
      </c>
      <c r="G522" s="203" t="s">
        <v>144</v>
      </c>
      <c r="H522" s="205">
        <v>5</v>
      </c>
      <c r="I522" s="203">
        <v>197</v>
      </c>
      <c r="J522" s="203" t="s">
        <v>2194</v>
      </c>
      <c r="K522" s="203" t="s">
        <v>2140</v>
      </c>
      <c r="L522" s="188"/>
    </row>
    <row r="523" spans="1:12" x14ac:dyDescent="0.35">
      <c r="A523" s="203">
        <v>30</v>
      </c>
      <c r="B523" s="204" t="s">
        <v>2195</v>
      </c>
      <c r="C523" s="203" t="s">
        <v>2154</v>
      </c>
      <c r="D523" s="41" t="s">
        <v>2136</v>
      </c>
      <c r="E523" s="131">
        <v>100</v>
      </c>
      <c r="F523" s="203" t="s">
        <v>48</v>
      </c>
      <c r="G523" s="203" t="s">
        <v>144</v>
      </c>
      <c r="H523" s="205">
        <v>7</v>
      </c>
      <c r="I523" s="203">
        <v>149</v>
      </c>
      <c r="J523" s="203" t="s">
        <v>2196</v>
      </c>
      <c r="K523" s="203" t="s">
        <v>2140</v>
      </c>
      <c r="L523" s="188"/>
    </row>
    <row r="524" spans="1:12" x14ac:dyDescent="0.35">
      <c r="A524" s="203">
        <v>31</v>
      </c>
      <c r="B524" s="204" t="s">
        <v>2197</v>
      </c>
      <c r="C524" s="203" t="s">
        <v>2143</v>
      </c>
      <c r="D524" s="41" t="s">
        <v>2136</v>
      </c>
      <c r="E524" s="131">
        <v>263.7</v>
      </c>
      <c r="F524" s="203" t="s">
        <v>568</v>
      </c>
      <c r="G524" s="203" t="s">
        <v>144</v>
      </c>
      <c r="H524" s="205">
        <v>5</v>
      </c>
      <c r="I524" s="203">
        <v>607</v>
      </c>
      <c r="J524" s="203" t="s">
        <v>2198</v>
      </c>
      <c r="K524" s="203" t="s">
        <v>2140</v>
      </c>
      <c r="L524" s="188"/>
    </row>
    <row r="525" spans="1:12" x14ac:dyDescent="0.35">
      <c r="A525" s="203">
        <v>32</v>
      </c>
      <c r="B525" s="204"/>
      <c r="C525" s="203" t="s">
        <v>2143</v>
      </c>
      <c r="D525" s="41" t="s">
        <v>2136</v>
      </c>
      <c r="E525" s="131">
        <v>217.8</v>
      </c>
      <c r="F525" s="203" t="s">
        <v>568</v>
      </c>
      <c r="G525" s="203" t="s">
        <v>144</v>
      </c>
      <c r="H525" s="205">
        <v>5</v>
      </c>
      <c r="I525" s="203">
        <v>606</v>
      </c>
      <c r="J525" s="203" t="s">
        <v>2199</v>
      </c>
      <c r="K525" s="203" t="s">
        <v>2140</v>
      </c>
      <c r="L525" s="188" t="s">
        <v>1655</v>
      </c>
    </row>
    <row r="526" spans="1:12" x14ac:dyDescent="0.35">
      <c r="A526" s="203">
        <v>33</v>
      </c>
      <c r="B526" s="204" t="s">
        <v>2200</v>
      </c>
      <c r="C526" s="203" t="s">
        <v>2138</v>
      </c>
      <c r="D526" s="41" t="s">
        <v>2136</v>
      </c>
      <c r="E526" s="131">
        <v>100</v>
      </c>
      <c r="F526" s="203" t="s">
        <v>568</v>
      </c>
      <c r="G526" s="203" t="s">
        <v>144</v>
      </c>
      <c r="H526" s="205">
        <v>3</v>
      </c>
      <c r="I526" s="203">
        <v>107</v>
      </c>
      <c r="J526" s="203" t="s">
        <v>2201</v>
      </c>
      <c r="K526" s="203" t="s">
        <v>2140</v>
      </c>
      <c r="L526" s="188"/>
    </row>
    <row r="527" spans="1:12" x14ac:dyDescent="0.35">
      <c r="A527" s="203">
        <v>34</v>
      </c>
      <c r="B527" s="204" t="s">
        <v>2202</v>
      </c>
      <c r="C527" s="203" t="s">
        <v>2138</v>
      </c>
      <c r="D527" s="41" t="s">
        <v>2136</v>
      </c>
      <c r="E527" s="131">
        <v>100</v>
      </c>
      <c r="F527" s="203" t="s">
        <v>568</v>
      </c>
      <c r="G527" s="203" t="s">
        <v>144</v>
      </c>
      <c r="H527" s="205">
        <v>4</v>
      </c>
      <c r="I527" s="203">
        <v>428</v>
      </c>
      <c r="J527" s="203" t="s">
        <v>2203</v>
      </c>
      <c r="K527" s="203" t="s">
        <v>2140</v>
      </c>
      <c r="L527" s="188"/>
    </row>
    <row r="528" spans="1:12" x14ac:dyDescent="0.35">
      <c r="A528" s="203">
        <v>35</v>
      </c>
      <c r="B528" s="204" t="s">
        <v>2204</v>
      </c>
      <c r="C528" s="203" t="s">
        <v>2138</v>
      </c>
      <c r="D528" s="41" t="s">
        <v>2136</v>
      </c>
      <c r="E528" s="131">
        <v>100</v>
      </c>
      <c r="F528" s="203" t="s">
        <v>48</v>
      </c>
      <c r="G528" s="203" t="s">
        <v>144</v>
      </c>
      <c r="H528" s="205">
        <v>4</v>
      </c>
      <c r="I528" s="203">
        <v>119</v>
      </c>
      <c r="J528" s="203" t="s">
        <v>2205</v>
      </c>
      <c r="K528" s="203" t="s">
        <v>2140</v>
      </c>
      <c r="L528" s="188"/>
    </row>
    <row r="529" spans="1:12" x14ac:dyDescent="0.35">
      <c r="A529" s="203">
        <v>36</v>
      </c>
      <c r="B529" s="204" t="s">
        <v>2206</v>
      </c>
      <c r="C529" s="203" t="s">
        <v>2143</v>
      </c>
      <c r="D529" s="41" t="s">
        <v>2136</v>
      </c>
      <c r="E529" s="130">
        <v>500</v>
      </c>
      <c r="F529" s="203" t="s">
        <v>45</v>
      </c>
      <c r="G529" s="203" t="s">
        <v>144</v>
      </c>
      <c r="H529" s="205">
        <v>9</v>
      </c>
      <c r="I529" s="203">
        <v>1156</v>
      </c>
      <c r="J529" s="203" t="s">
        <v>2207</v>
      </c>
      <c r="K529" s="203" t="s">
        <v>2140</v>
      </c>
      <c r="L529" s="188"/>
    </row>
    <row r="530" spans="1:12" x14ac:dyDescent="0.35">
      <c r="A530" s="203">
        <v>37</v>
      </c>
      <c r="B530" s="204" t="s">
        <v>2208</v>
      </c>
      <c r="C530" s="203" t="s">
        <v>2152</v>
      </c>
      <c r="D530" s="41" t="s">
        <v>2136</v>
      </c>
      <c r="E530" s="131">
        <v>456</v>
      </c>
      <c r="F530" s="203" t="s">
        <v>568</v>
      </c>
      <c r="G530" s="203" t="s">
        <v>144</v>
      </c>
      <c r="H530" s="205">
        <v>15</v>
      </c>
      <c r="I530" s="203">
        <v>687</v>
      </c>
      <c r="J530" s="203" t="s">
        <v>2209</v>
      </c>
      <c r="K530" s="203" t="s">
        <v>2140</v>
      </c>
      <c r="L530" s="188"/>
    </row>
    <row r="531" spans="1:12" x14ac:dyDescent="0.35">
      <c r="A531" s="203">
        <v>38</v>
      </c>
      <c r="B531" s="204" t="s">
        <v>2210</v>
      </c>
      <c r="C531" s="203" t="s">
        <v>2211</v>
      </c>
      <c r="D531" s="41" t="s">
        <v>2136</v>
      </c>
      <c r="E531" s="131">
        <v>150</v>
      </c>
      <c r="F531" s="203" t="s">
        <v>568</v>
      </c>
      <c r="G531" s="203" t="s">
        <v>144</v>
      </c>
      <c r="H531" s="205">
        <v>4</v>
      </c>
      <c r="I531" s="203">
        <v>1104</v>
      </c>
      <c r="J531" s="203" t="s">
        <v>2212</v>
      </c>
      <c r="K531" s="203" t="s">
        <v>2140</v>
      </c>
      <c r="L531" s="188"/>
    </row>
    <row r="532" spans="1:12" x14ac:dyDescent="0.35">
      <c r="A532" s="203">
        <v>39</v>
      </c>
      <c r="B532" s="204" t="s">
        <v>2213</v>
      </c>
      <c r="C532" s="203" t="s">
        <v>2167</v>
      </c>
      <c r="D532" s="41" t="s">
        <v>2136</v>
      </c>
      <c r="E532" s="131">
        <v>100</v>
      </c>
      <c r="F532" s="203" t="s">
        <v>568</v>
      </c>
      <c r="G532" s="203" t="s">
        <v>144</v>
      </c>
      <c r="H532" s="205">
        <v>17</v>
      </c>
      <c r="I532" s="203">
        <v>656</v>
      </c>
      <c r="J532" s="203" t="s">
        <v>2214</v>
      </c>
      <c r="K532" s="203" t="s">
        <v>2140</v>
      </c>
      <c r="L532" s="188"/>
    </row>
    <row r="533" spans="1:12" x14ac:dyDescent="0.35">
      <c r="A533" s="203">
        <v>40</v>
      </c>
      <c r="B533" s="204" t="s">
        <v>2215</v>
      </c>
      <c r="C533" s="203" t="s">
        <v>2152</v>
      </c>
      <c r="D533" s="41" t="s">
        <v>2136</v>
      </c>
      <c r="E533" s="131">
        <v>200</v>
      </c>
      <c r="F533" s="203" t="s">
        <v>568</v>
      </c>
      <c r="G533" s="203" t="s">
        <v>144</v>
      </c>
      <c r="H533" s="205">
        <v>13</v>
      </c>
      <c r="I533" s="203">
        <v>46</v>
      </c>
      <c r="J533" s="203" t="s">
        <v>2216</v>
      </c>
      <c r="K533" s="203" t="s">
        <v>2140</v>
      </c>
      <c r="L533" s="188"/>
    </row>
    <row r="534" spans="1:12" x14ac:dyDescent="0.35">
      <c r="A534" s="203">
        <v>41</v>
      </c>
      <c r="B534" s="204" t="s">
        <v>2217</v>
      </c>
      <c r="C534" s="203" t="s">
        <v>2167</v>
      </c>
      <c r="D534" s="41" t="s">
        <v>2136</v>
      </c>
      <c r="E534" s="131">
        <v>100</v>
      </c>
      <c r="F534" s="203" t="s">
        <v>568</v>
      </c>
      <c r="G534" s="203" t="s">
        <v>144</v>
      </c>
      <c r="H534" s="205">
        <v>17</v>
      </c>
      <c r="I534" s="203">
        <v>655</v>
      </c>
      <c r="J534" s="203" t="s">
        <v>2218</v>
      </c>
      <c r="K534" s="203" t="s">
        <v>2140</v>
      </c>
      <c r="L534" s="188"/>
    </row>
    <row r="535" spans="1:12" x14ac:dyDescent="0.35">
      <c r="A535" s="203">
        <v>42</v>
      </c>
      <c r="B535" s="204" t="s">
        <v>2219</v>
      </c>
      <c r="C535" s="203" t="s">
        <v>2220</v>
      </c>
      <c r="D535" s="41" t="s">
        <v>2136</v>
      </c>
      <c r="E535" s="131">
        <v>200</v>
      </c>
      <c r="F535" s="203" t="s">
        <v>568</v>
      </c>
      <c r="G535" s="203" t="s">
        <v>144</v>
      </c>
      <c r="H535" s="205">
        <v>12</v>
      </c>
      <c r="I535" s="203">
        <v>505</v>
      </c>
      <c r="J535" s="203" t="s">
        <v>2221</v>
      </c>
      <c r="K535" s="203" t="s">
        <v>2140</v>
      </c>
      <c r="L535" s="188"/>
    </row>
    <row r="536" spans="1:12" x14ac:dyDescent="0.35">
      <c r="A536" s="203">
        <v>43</v>
      </c>
      <c r="B536" s="204" t="s">
        <v>2222</v>
      </c>
      <c r="C536" s="203" t="s">
        <v>2143</v>
      </c>
      <c r="D536" s="41" t="s">
        <v>2136</v>
      </c>
      <c r="E536" s="131">
        <v>100</v>
      </c>
      <c r="F536" s="203" t="s">
        <v>48</v>
      </c>
      <c r="G536" s="203" t="s">
        <v>144</v>
      </c>
      <c r="H536" s="205">
        <v>5</v>
      </c>
      <c r="I536" s="203">
        <v>399</v>
      </c>
      <c r="J536" s="203" t="s">
        <v>2223</v>
      </c>
      <c r="K536" s="203" t="s">
        <v>2140</v>
      </c>
      <c r="L536" s="188"/>
    </row>
    <row r="537" spans="1:12" x14ac:dyDescent="0.35">
      <c r="A537" s="203">
        <v>44</v>
      </c>
      <c r="B537" s="204" t="s">
        <v>2224</v>
      </c>
      <c r="C537" s="203" t="s">
        <v>2143</v>
      </c>
      <c r="D537" s="41" t="s">
        <v>2136</v>
      </c>
      <c r="E537" s="131">
        <v>165</v>
      </c>
      <c r="F537" s="203" t="s">
        <v>48</v>
      </c>
      <c r="G537" s="203" t="s">
        <v>144</v>
      </c>
      <c r="H537" s="205">
        <v>4</v>
      </c>
      <c r="I537" s="203">
        <v>335</v>
      </c>
      <c r="J537" s="203" t="s">
        <v>2225</v>
      </c>
      <c r="K537" s="203" t="s">
        <v>2140</v>
      </c>
      <c r="L537" s="188"/>
    </row>
    <row r="538" spans="1:12" x14ac:dyDescent="0.35">
      <c r="A538" s="203">
        <v>45</v>
      </c>
      <c r="B538" s="204" t="s">
        <v>2226</v>
      </c>
      <c r="C538" s="203" t="s">
        <v>2152</v>
      </c>
      <c r="D538" s="41" t="s">
        <v>9</v>
      </c>
      <c r="E538" s="131">
        <v>78.400000000000006</v>
      </c>
      <c r="F538" s="203" t="s">
        <v>2227</v>
      </c>
      <c r="G538" s="203" t="s">
        <v>144</v>
      </c>
      <c r="H538" s="205">
        <v>14</v>
      </c>
      <c r="I538" s="203">
        <v>1141</v>
      </c>
      <c r="J538" s="203" t="s">
        <v>2228</v>
      </c>
      <c r="K538" s="203" t="s">
        <v>2140</v>
      </c>
      <c r="L538" s="188"/>
    </row>
    <row r="539" spans="1:12" x14ac:dyDescent="0.35">
      <c r="A539" s="203">
        <v>46</v>
      </c>
      <c r="B539" s="204" t="s">
        <v>2226</v>
      </c>
      <c r="C539" s="203" t="s">
        <v>2152</v>
      </c>
      <c r="D539" s="41" t="s">
        <v>9</v>
      </c>
      <c r="E539" s="131">
        <v>150</v>
      </c>
      <c r="F539" s="203" t="s">
        <v>2227</v>
      </c>
      <c r="G539" s="203" t="s">
        <v>144</v>
      </c>
      <c r="H539" s="205">
        <v>14</v>
      </c>
      <c r="I539" s="203">
        <v>1144</v>
      </c>
      <c r="J539" s="203" t="s">
        <v>2229</v>
      </c>
      <c r="K539" s="203" t="s">
        <v>2140</v>
      </c>
      <c r="L539" s="188"/>
    </row>
    <row r="540" spans="1:12" x14ac:dyDescent="0.35">
      <c r="A540" s="203">
        <v>47</v>
      </c>
      <c r="B540" s="204" t="s">
        <v>2226</v>
      </c>
      <c r="C540" s="203" t="s">
        <v>2152</v>
      </c>
      <c r="D540" s="41" t="s">
        <v>2136</v>
      </c>
      <c r="E540" s="131">
        <v>150</v>
      </c>
      <c r="F540" s="203" t="s">
        <v>48</v>
      </c>
      <c r="G540" s="203" t="s">
        <v>144</v>
      </c>
      <c r="H540" s="205">
        <v>14</v>
      </c>
      <c r="I540" s="203">
        <v>1012</v>
      </c>
      <c r="J540" s="203" t="s">
        <v>2230</v>
      </c>
      <c r="K540" s="203" t="s">
        <v>2140</v>
      </c>
      <c r="L540" s="188"/>
    </row>
    <row r="541" spans="1:12" x14ac:dyDescent="0.35">
      <c r="A541" s="203">
        <v>48</v>
      </c>
      <c r="B541" s="204" t="s">
        <v>2226</v>
      </c>
      <c r="C541" s="203" t="s">
        <v>2152</v>
      </c>
      <c r="D541" s="41" t="s">
        <v>9</v>
      </c>
      <c r="E541" s="131">
        <v>150</v>
      </c>
      <c r="F541" s="203" t="s">
        <v>48</v>
      </c>
      <c r="G541" s="203" t="s">
        <v>144</v>
      </c>
      <c r="H541" s="205">
        <v>14</v>
      </c>
      <c r="I541" s="203">
        <v>1142</v>
      </c>
      <c r="J541" s="203" t="s">
        <v>2231</v>
      </c>
      <c r="K541" s="203" t="s">
        <v>2140</v>
      </c>
      <c r="L541" s="188"/>
    </row>
    <row r="542" spans="1:12" x14ac:dyDescent="0.35">
      <c r="A542" s="203">
        <v>49</v>
      </c>
      <c r="B542" s="204" t="s">
        <v>2232</v>
      </c>
      <c r="C542" s="203" t="s">
        <v>2138</v>
      </c>
      <c r="D542" s="41" t="s">
        <v>9</v>
      </c>
      <c r="E542" s="131">
        <v>100</v>
      </c>
      <c r="F542" s="203" t="s">
        <v>48</v>
      </c>
      <c r="G542" s="203" t="s">
        <v>144</v>
      </c>
      <c r="H542" s="205">
        <v>3</v>
      </c>
      <c r="I542" s="203">
        <v>446</v>
      </c>
      <c r="J542" s="203" t="s">
        <v>2233</v>
      </c>
      <c r="K542" s="203" t="s">
        <v>2140</v>
      </c>
      <c r="L542" s="188"/>
    </row>
    <row r="543" spans="1:12" x14ac:dyDescent="0.35">
      <c r="A543" s="203">
        <v>50</v>
      </c>
      <c r="B543" s="204" t="s">
        <v>2234</v>
      </c>
      <c r="C543" s="203" t="s">
        <v>2138</v>
      </c>
      <c r="D543" s="41" t="s">
        <v>2136</v>
      </c>
      <c r="E543" s="131">
        <v>150</v>
      </c>
      <c r="F543" s="203" t="s">
        <v>48</v>
      </c>
      <c r="G543" s="203" t="s">
        <v>144</v>
      </c>
      <c r="H543" s="205">
        <v>4</v>
      </c>
      <c r="I543" s="203">
        <v>718</v>
      </c>
      <c r="J543" s="203" t="s">
        <v>2235</v>
      </c>
      <c r="K543" s="203" t="s">
        <v>2140</v>
      </c>
      <c r="L543" s="188"/>
    </row>
    <row r="544" spans="1:12" x14ac:dyDescent="0.35">
      <c r="A544" s="203">
        <v>51</v>
      </c>
      <c r="B544" s="204" t="s">
        <v>2178</v>
      </c>
      <c r="C544" s="203" t="s">
        <v>2143</v>
      </c>
      <c r="D544" s="41" t="s">
        <v>9</v>
      </c>
      <c r="E544" s="131">
        <v>150</v>
      </c>
      <c r="F544" s="203" t="s">
        <v>48</v>
      </c>
      <c r="G544" s="203" t="s">
        <v>144</v>
      </c>
      <c r="H544" s="205">
        <v>5</v>
      </c>
      <c r="I544" s="203">
        <v>416</v>
      </c>
      <c r="J544" s="203" t="s">
        <v>2236</v>
      </c>
      <c r="K544" s="203" t="s">
        <v>2140</v>
      </c>
      <c r="L544" s="188"/>
    </row>
    <row r="545" spans="1:12" x14ac:dyDescent="0.35">
      <c r="A545" s="203">
        <v>52</v>
      </c>
      <c r="B545" s="204" t="s">
        <v>2237</v>
      </c>
      <c r="C545" s="203" t="s">
        <v>2167</v>
      </c>
      <c r="D545" s="41" t="s">
        <v>2136</v>
      </c>
      <c r="E545" s="131">
        <v>200</v>
      </c>
      <c r="F545" s="203" t="s">
        <v>48</v>
      </c>
      <c r="G545" s="203" t="s">
        <v>144</v>
      </c>
      <c r="H545" s="205">
        <v>17</v>
      </c>
      <c r="I545" s="203">
        <v>658</v>
      </c>
      <c r="J545" s="203" t="s">
        <v>2238</v>
      </c>
      <c r="K545" s="203" t="s">
        <v>2140</v>
      </c>
      <c r="L545" s="188" t="s">
        <v>1386</v>
      </c>
    </row>
    <row r="546" spans="1:12" x14ac:dyDescent="0.35">
      <c r="A546" s="203">
        <v>53</v>
      </c>
      <c r="B546" s="204"/>
      <c r="C546" s="203" t="s">
        <v>2167</v>
      </c>
      <c r="D546" s="41" t="s">
        <v>9</v>
      </c>
      <c r="E546" s="131">
        <v>150</v>
      </c>
      <c r="F546" s="203" t="s">
        <v>48</v>
      </c>
      <c r="G546" s="203" t="s">
        <v>144</v>
      </c>
      <c r="H546" s="205">
        <v>17</v>
      </c>
      <c r="I546" s="203">
        <v>321</v>
      </c>
      <c r="J546" s="203" t="s">
        <v>2239</v>
      </c>
      <c r="K546" s="203" t="s">
        <v>2140</v>
      </c>
      <c r="L546" s="188"/>
    </row>
    <row r="547" spans="1:12" x14ac:dyDescent="0.35">
      <c r="A547" s="203">
        <v>54</v>
      </c>
      <c r="B547" s="204" t="s">
        <v>2240</v>
      </c>
      <c r="C547" s="203" t="s">
        <v>2143</v>
      </c>
      <c r="D547" s="41" t="s">
        <v>9</v>
      </c>
      <c r="E547" s="131">
        <v>100</v>
      </c>
      <c r="F547" s="203" t="s">
        <v>48</v>
      </c>
      <c r="G547" s="203" t="s">
        <v>144</v>
      </c>
      <c r="H547" s="205">
        <v>5</v>
      </c>
      <c r="I547" s="203">
        <v>665</v>
      </c>
      <c r="J547" s="203" t="s">
        <v>2241</v>
      </c>
      <c r="K547" s="203" t="s">
        <v>2140</v>
      </c>
      <c r="L547" s="188"/>
    </row>
    <row r="548" spans="1:12" x14ac:dyDescent="0.35">
      <c r="A548" s="203">
        <v>55</v>
      </c>
      <c r="B548" s="204" t="s">
        <v>2226</v>
      </c>
      <c r="C548" s="203" t="s">
        <v>2152</v>
      </c>
      <c r="D548" s="41" t="s">
        <v>2136</v>
      </c>
      <c r="E548" s="131">
        <v>100</v>
      </c>
      <c r="F548" s="203" t="s">
        <v>48</v>
      </c>
      <c r="G548" s="203" t="s">
        <v>144</v>
      </c>
      <c r="H548" s="205">
        <v>14</v>
      </c>
      <c r="I548" s="203">
        <v>1011</v>
      </c>
      <c r="J548" s="203" t="s">
        <v>2242</v>
      </c>
      <c r="K548" s="203" t="s">
        <v>2140</v>
      </c>
      <c r="L548" s="188"/>
    </row>
    <row r="549" spans="1:12" x14ac:dyDescent="0.35">
      <c r="A549" s="203">
        <v>56</v>
      </c>
      <c r="B549" s="204" t="s">
        <v>2243</v>
      </c>
      <c r="C549" s="203" t="s">
        <v>2138</v>
      </c>
      <c r="D549" s="41" t="s">
        <v>2136</v>
      </c>
      <c r="E549" s="131">
        <v>126.2</v>
      </c>
      <c r="F549" s="203" t="s">
        <v>48</v>
      </c>
      <c r="G549" s="203" t="s">
        <v>144</v>
      </c>
      <c r="H549" s="205">
        <v>4</v>
      </c>
      <c r="I549" s="203">
        <v>1105</v>
      </c>
      <c r="J549" s="203" t="s">
        <v>2244</v>
      </c>
      <c r="K549" s="203" t="s">
        <v>2140</v>
      </c>
      <c r="L549" s="188"/>
    </row>
    <row r="550" spans="1:12" x14ac:dyDescent="0.35">
      <c r="A550" s="203">
        <v>57</v>
      </c>
      <c r="B550" s="204" t="s">
        <v>2245</v>
      </c>
      <c r="C550" s="203" t="s">
        <v>2138</v>
      </c>
      <c r="D550" s="41" t="s">
        <v>2136</v>
      </c>
      <c r="E550" s="131">
        <v>100</v>
      </c>
      <c r="F550" s="203" t="s">
        <v>48</v>
      </c>
      <c r="G550" s="203" t="s">
        <v>144</v>
      </c>
      <c r="H550" s="205">
        <v>3</v>
      </c>
      <c r="I550" s="203">
        <v>137</v>
      </c>
      <c r="J550" s="203" t="s">
        <v>2246</v>
      </c>
      <c r="K550" s="203" t="s">
        <v>2140</v>
      </c>
      <c r="L550" s="188" t="s">
        <v>1655</v>
      </c>
    </row>
    <row r="551" spans="1:12" x14ac:dyDescent="0.35">
      <c r="A551" s="203">
        <v>58</v>
      </c>
      <c r="B551" s="204" t="s">
        <v>2247</v>
      </c>
      <c r="C551" s="203" t="s">
        <v>2143</v>
      </c>
      <c r="D551" s="41" t="s">
        <v>9</v>
      </c>
      <c r="E551" s="131">
        <v>71.2</v>
      </c>
      <c r="F551" s="203" t="s">
        <v>48</v>
      </c>
      <c r="G551" s="203" t="s">
        <v>144</v>
      </c>
      <c r="H551" s="205">
        <v>9</v>
      </c>
      <c r="I551" s="203">
        <v>1112</v>
      </c>
      <c r="J551" s="203" t="s">
        <v>2248</v>
      </c>
      <c r="K551" s="203" t="s">
        <v>2140</v>
      </c>
      <c r="L551" s="188"/>
    </row>
    <row r="552" spans="1:12" x14ac:dyDescent="0.35">
      <c r="A552" s="203">
        <v>59</v>
      </c>
      <c r="B552" s="204" t="s">
        <v>1706</v>
      </c>
      <c r="C552" s="203" t="s">
        <v>2167</v>
      </c>
      <c r="D552" s="41" t="s">
        <v>2136</v>
      </c>
      <c r="E552" s="131">
        <v>759.2</v>
      </c>
      <c r="F552" s="203" t="s">
        <v>48</v>
      </c>
      <c r="G552" s="203" t="s">
        <v>144</v>
      </c>
      <c r="H552" s="205">
        <v>17</v>
      </c>
      <c r="I552" s="203">
        <v>652</v>
      </c>
      <c r="J552" s="203" t="s">
        <v>2249</v>
      </c>
      <c r="K552" s="203"/>
      <c r="L552" s="188"/>
    </row>
    <row r="553" spans="1:12" x14ac:dyDescent="0.35">
      <c r="A553" s="203">
        <v>60</v>
      </c>
      <c r="B553" s="204" t="s">
        <v>2247</v>
      </c>
      <c r="C553" s="203" t="s">
        <v>2143</v>
      </c>
      <c r="D553" s="41" t="s">
        <v>2136</v>
      </c>
      <c r="E553" s="131">
        <v>162.69999999999999</v>
      </c>
      <c r="F553" s="203" t="s">
        <v>48</v>
      </c>
      <c r="G553" s="203" t="s">
        <v>144</v>
      </c>
      <c r="H553" s="205">
        <v>9</v>
      </c>
      <c r="I553" s="203">
        <v>1111</v>
      </c>
      <c r="J553" s="203" t="s">
        <v>2250</v>
      </c>
      <c r="K553" s="203" t="s">
        <v>2140</v>
      </c>
      <c r="L553" s="188"/>
    </row>
    <row r="554" spans="1:12" x14ac:dyDescent="0.35">
      <c r="A554" s="206"/>
      <c r="B554" s="39" t="s">
        <v>2251</v>
      </c>
      <c r="C554" s="206"/>
      <c r="D554" s="48">
        <v>30</v>
      </c>
      <c r="E554" s="129">
        <v>7409.2</v>
      </c>
      <c r="F554" s="203"/>
      <c r="G554" s="203"/>
      <c r="H554" s="205"/>
      <c r="I554" s="203"/>
      <c r="J554" s="203"/>
      <c r="K554" s="203"/>
      <c r="L554" s="176"/>
    </row>
    <row r="555" spans="1:12" x14ac:dyDescent="0.35">
      <c r="A555" s="43">
        <v>1</v>
      </c>
      <c r="B555" s="46" t="s">
        <v>2252</v>
      </c>
      <c r="C555" s="43" t="s">
        <v>2255</v>
      </c>
      <c r="D555" s="43" t="s">
        <v>2251</v>
      </c>
      <c r="E555" s="130">
        <v>250</v>
      </c>
      <c r="F555" s="43" t="s">
        <v>48</v>
      </c>
      <c r="G555" s="43" t="s">
        <v>144</v>
      </c>
      <c r="H555" s="174">
        <v>5</v>
      </c>
      <c r="I555" s="43">
        <v>151</v>
      </c>
      <c r="J555" s="43" t="s">
        <v>2253</v>
      </c>
      <c r="K555" s="43" t="s">
        <v>1320</v>
      </c>
      <c r="L555" s="175"/>
    </row>
    <row r="556" spans="1:12" x14ac:dyDescent="0.35">
      <c r="A556" s="43">
        <v>2</v>
      </c>
      <c r="B556" s="46" t="s">
        <v>2254</v>
      </c>
      <c r="C556" s="43" t="s">
        <v>2255</v>
      </c>
      <c r="D556" s="43" t="s">
        <v>2251</v>
      </c>
      <c r="E556" s="130">
        <v>250</v>
      </c>
      <c r="F556" s="43" t="s">
        <v>48</v>
      </c>
      <c r="G556" s="43" t="s">
        <v>144</v>
      </c>
      <c r="H556" s="174">
        <v>7</v>
      </c>
      <c r="I556" s="43">
        <v>626</v>
      </c>
      <c r="J556" s="43" t="s">
        <v>2256</v>
      </c>
      <c r="K556" s="43" t="s">
        <v>1320</v>
      </c>
      <c r="L556" s="175"/>
    </row>
    <row r="557" spans="1:12" x14ac:dyDescent="0.35">
      <c r="A557" s="43">
        <v>3</v>
      </c>
      <c r="B557" s="46" t="s">
        <v>2257</v>
      </c>
      <c r="C557" s="43" t="s">
        <v>2255</v>
      </c>
      <c r="D557" s="43" t="s">
        <v>2251</v>
      </c>
      <c r="E557" s="130">
        <v>300</v>
      </c>
      <c r="F557" s="43" t="s">
        <v>48</v>
      </c>
      <c r="G557" s="43" t="s">
        <v>144</v>
      </c>
      <c r="H557" s="174">
        <v>7</v>
      </c>
      <c r="I557" s="43">
        <v>27</v>
      </c>
      <c r="J557" s="43" t="s">
        <v>2258</v>
      </c>
      <c r="K557" s="43" t="s">
        <v>1320</v>
      </c>
      <c r="L557" s="175"/>
    </row>
    <row r="558" spans="1:12" x14ac:dyDescent="0.35">
      <c r="A558" s="43">
        <v>4</v>
      </c>
      <c r="B558" s="46" t="s">
        <v>2259</v>
      </c>
      <c r="C558" s="43" t="s">
        <v>2255</v>
      </c>
      <c r="D558" s="43" t="s">
        <v>2251</v>
      </c>
      <c r="E558" s="130">
        <v>300</v>
      </c>
      <c r="F558" s="43" t="s">
        <v>568</v>
      </c>
      <c r="G558" s="43" t="s">
        <v>144</v>
      </c>
      <c r="H558" s="174">
        <v>16</v>
      </c>
      <c r="I558" s="43">
        <v>664</v>
      </c>
      <c r="J558" s="43" t="s">
        <v>2260</v>
      </c>
      <c r="K558" s="43" t="s">
        <v>1320</v>
      </c>
      <c r="L558" s="175"/>
    </row>
    <row r="559" spans="1:12" x14ac:dyDescent="0.35">
      <c r="A559" s="43">
        <v>5</v>
      </c>
      <c r="B559" s="46" t="s">
        <v>2261</v>
      </c>
      <c r="C559" s="43" t="s">
        <v>2255</v>
      </c>
      <c r="D559" s="43" t="s">
        <v>2251</v>
      </c>
      <c r="E559" s="130">
        <v>300</v>
      </c>
      <c r="F559" s="43" t="s">
        <v>568</v>
      </c>
      <c r="G559" s="43" t="s">
        <v>144</v>
      </c>
      <c r="H559" s="174">
        <v>17</v>
      </c>
      <c r="I559" s="43">
        <v>112</v>
      </c>
      <c r="J559" s="43" t="s">
        <v>2262</v>
      </c>
      <c r="K559" s="43" t="s">
        <v>1320</v>
      </c>
      <c r="L559" s="175"/>
    </row>
    <row r="560" spans="1:12" x14ac:dyDescent="0.35">
      <c r="A560" s="43">
        <v>6</v>
      </c>
      <c r="B560" s="46" t="s">
        <v>2263</v>
      </c>
      <c r="C560" s="43" t="s">
        <v>2255</v>
      </c>
      <c r="D560" s="43" t="s">
        <v>2251</v>
      </c>
      <c r="E560" s="130">
        <v>300</v>
      </c>
      <c r="F560" s="43" t="s">
        <v>48</v>
      </c>
      <c r="G560" s="43" t="s">
        <v>144</v>
      </c>
      <c r="H560" s="174">
        <v>24</v>
      </c>
      <c r="I560" s="43">
        <v>1241</v>
      </c>
      <c r="J560" s="43" t="s">
        <v>2264</v>
      </c>
      <c r="K560" s="43" t="s">
        <v>1320</v>
      </c>
      <c r="L560" s="175"/>
    </row>
    <row r="561" spans="1:12" x14ac:dyDescent="0.35">
      <c r="A561" s="43">
        <v>7</v>
      </c>
      <c r="B561" s="46" t="s">
        <v>2265</v>
      </c>
      <c r="C561" s="43" t="s">
        <v>2255</v>
      </c>
      <c r="D561" s="43" t="s">
        <v>2251</v>
      </c>
      <c r="E561" s="130">
        <v>182</v>
      </c>
      <c r="F561" s="43" t="s">
        <v>51</v>
      </c>
      <c r="G561" s="43" t="s">
        <v>144</v>
      </c>
      <c r="H561" s="174">
        <v>24</v>
      </c>
      <c r="I561" s="43">
        <v>1237</v>
      </c>
      <c r="J561" s="43" t="s">
        <v>2266</v>
      </c>
      <c r="K561" s="43" t="s">
        <v>1320</v>
      </c>
      <c r="L561" s="175"/>
    </row>
    <row r="562" spans="1:12" x14ac:dyDescent="0.35">
      <c r="A562" s="43">
        <v>8</v>
      </c>
      <c r="B562" s="46" t="s">
        <v>2267</v>
      </c>
      <c r="C562" s="43" t="s">
        <v>2255</v>
      </c>
      <c r="D562" s="43" t="s">
        <v>2251</v>
      </c>
      <c r="E562" s="130">
        <v>300</v>
      </c>
      <c r="F562" s="43" t="s">
        <v>51</v>
      </c>
      <c r="G562" s="43" t="s">
        <v>144</v>
      </c>
      <c r="H562" s="174">
        <v>24</v>
      </c>
      <c r="I562" s="43">
        <v>1238</v>
      </c>
      <c r="J562" s="43" t="s">
        <v>2268</v>
      </c>
      <c r="K562" s="43" t="s">
        <v>1320</v>
      </c>
      <c r="L562" s="175"/>
    </row>
    <row r="563" spans="1:12" x14ac:dyDescent="0.35">
      <c r="A563" s="43">
        <v>9</v>
      </c>
      <c r="B563" s="46" t="s">
        <v>2269</v>
      </c>
      <c r="C563" s="43" t="s">
        <v>2270</v>
      </c>
      <c r="D563" s="43" t="s">
        <v>2251</v>
      </c>
      <c r="E563" s="130">
        <v>517</v>
      </c>
      <c r="F563" s="43" t="s">
        <v>48</v>
      </c>
      <c r="G563" s="43" t="s">
        <v>144</v>
      </c>
      <c r="H563" s="174">
        <v>25</v>
      </c>
      <c r="I563" s="43">
        <v>799</v>
      </c>
      <c r="J563" s="43" t="s">
        <v>2271</v>
      </c>
      <c r="K563" s="43" t="s">
        <v>1320</v>
      </c>
      <c r="L563" s="175"/>
    </row>
    <row r="564" spans="1:12" x14ac:dyDescent="0.35">
      <c r="A564" s="43">
        <v>10</v>
      </c>
      <c r="B564" s="46" t="s">
        <v>2272</v>
      </c>
      <c r="C564" s="43" t="s">
        <v>2270</v>
      </c>
      <c r="D564" s="43" t="s">
        <v>2251</v>
      </c>
      <c r="E564" s="130">
        <v>200</v>
      </c>
      <c r="F564" s="43" t="s">
        <v>48</v>
      </c>
      <c r="G564" s="43" t="s">
        <v>144</v>
      </c>
      <c r="H564" s="174">
        <v>25</v>
      </c>
      <c r="I564" s="43">
        <v>1101</v>
      </c>
      <c r="J564" s="43" t="s">
        <v>2273</v>
      </c>
      <c r="K564" s="43" t="s">
        <v>1320</v>
      </c>
      <c r="L564" s="175"/>
    </row>
    <row r="565" spans="1:12" x14ac:dyDescent="0.35">
      <c r="A565" s="43">
        <v>11</v>
      </c>
      <c r="B565" s="46" t="s">
        <v>2274</v>
      </c>
      <c r="C565" s="43" t="s">
        <v>2255</v>
      </c>
      <c r="D565" s="43" t="s">
        <v>2251</v>
      </c>
      <c r="E565" s="130">
        <v>150</v>
      </c>
      <c r="F565" s="43" t="s">
        <v>48</v>
      </c>
      <c r="G565" s="43" t="s">
        <v>144</v>
      </c>
      <c r="H565" s="174">
        <v>25</v>
      </c>
      <c r="I565" s="43">
        <v>653</v>
      </c>
      <c r="J565" s="43" t="s">
        <v>2275</v>
      </c>
      <c r="K565" s="43" t="s">
        <v>1320</v>
      </c>
      <c r="L565" s="175"/>
    </row>
    <row r="566" spans="1:12" x14ac:dyDescent="0.35">
      <c r="A566" s="43">
        <v>12</v>
      </c>
      <c r="B566" s="46" t="s">
        <v>2276</v>
      </c>
      <c r="C566" s="43" t="s">
        <v>2255</v>
      </c>
      <c r="D566" s="43" t="s">
        <v>2251</v>
      </c>
      <c r="E566" s="130">
        <v>300</v>
      </c>
      <c r="F566" s="43" t="s">
        <v>569</v>
      </c>
      <c r="G566" s="43" t="s">
        <v>144</v>
      </c>
      <c r="H566" s="174">
        <v>25</v>
      </c>
      <c r="I566" s="43">
        <v>460</v>
      </c>
      <c r="J566" s="43" t="s">
        <v>2277</v>
      </c>
      <c r="K566" s="43" t="s">
        <v>1320</v>
      </c>
      <c r="L566" s="175"/>
    </row>
    <row r="567" spans="1:12" x14ac:dyDescent="0.35">
      <c r="A567" s="43">
        <v>13</v>
      </c>
      <c r="B567" s="46" t="s">
        <v>2278</v>
      </c>
      <c r="C567" s="43" t="s">
        <v>2270</v>
      </c>
      <c r="D567" s="43" t="s">
        <v>2251</v>
      </c>
      <c r="E567" s="130">
        <v>179</v>
      </c>
      <c r="F567" s="43" t="s">
        <v>51</v>
      </c>
      <c r="G567" s="43" t="s">
        <v>144</v>
      </c>
      <c r="H567" s="174">
        <v>25</v>
      </c>
      <c r="I567" s="43">
        <v>1111</v>
      </c>
      <c r="J567" s="43" t="s">
        <v>2279</v>
      </c>
      <c r="K567" s="43" t="s">
        <v>1320</v>
      </c>
      <c r="L567" s="175"/>
    </row>
    <row r="568" spans="1:12" x14ac:dyDescent="0.35">
      <c r="A568" s="43">
        <v>14</v>
      </c>
      <c r="B568" s="46" t="s">
        <v>2280</v>
      </c>
      <c r="C568" s="43" t="s">
        <v>2270</v>
      </c>
      <c r="D568" s="43" t="s">
        <v>2251</v>
      </c>
      <c r="E568" s="130">
        <v>250</v>
      </c>
      <c r="F568" s="43" t="s">
        <v>43</v>
      </c>
      <c r="G568" s="43" t="s">
        <v>144</v>
      </c>
      <c r="H568" s="174">
        <v>25</v>
      </c>
      <c r="I568" s="43">
        <v>811</v>
      </c>
      <c r="J568" s="43" t="s">
        <v>2281</v>
      </c>
      <c r="K568" s="43" t="s">
        <v>1320</v>
      </c>
      <c r="L568" s="175"/>
    </row>
    <row r="569" spans="1:12" x14ac:dyDescent="0.35">
      <c r="A569" s="43">
        <v>15</v>
      </c>
      <c r="B569" s="46" t="s">
        <v>2282</v>
      </c>
      <c r="C569" s="43" t="s">
        <v>2255</v>
      </c>
      <c r="D569" s="43" t="s">
        <v>2251</v>
      </c>
      <c r="E569" s="130">
        <v>300</v>
      </c>
      <c r="F569" s="43" t="s">
        <v>48</v>
      </c>
      <c r="G569" s="43" t="s">
        <v>144</v>
      </c>
      <c r="H569" s="174">
        <v>26</v>
      </c>
      <c r="I569" s="43">
        <v>65</v>
      </c>
      <c r="J569" s="43" t="s">
        <v>2283</v>
      </c>
      <c r="K569" s="43" t="s">
        <v>1320</v>
      </c>
      <c r="L569" s="175"/>
    </row>
    <row r="570" spans="1:12" x14ac:dyDescent="0.35">
      <c r="A570" s="43">
        <v>16</v>
      </c>
      <c r="B570" s="46" t="s">
        <v>2284</v>
      </c>
      <c r="C570" s="43" t="s">
        <v>2255</v>
      </c>
      <c r="D570" s="43" t="s">
        <v>2251</v>
      </c>
      <c r="E570" s="130">
        <v>48</v>
      </c>
      <c r="F570" s="43" t="s">
        <v>48</v>
      </c>
      <c r="G570" s="43" t="s">
        <v>144</v>
      </c>
      <c r="H570" s="174">
        <v>26</v>
      </c>
      <c r="I570" s="43">
        <v>149</v>
      </c>
      <c r="J570" s="43" t="s">
        <v>2285</v>
      </c>
      <c r="K570" s="43" t="s">
        <v>1320</v>
      </c>
      <c r="L570" s="175"/>
    </row>
    <row r="571" spans="1:12" x14ac:dyDescent="0.35">
      <c r="A571" s="43">
        <v>17</v>
      </c>
      <c r="B571" s="46" t="s">
        <v>2284</v>
      </c>
      <c r="C571" s="43" t="s">
        <v>2255</v>
      </c>
      <c r="D571" s="43" t="s">
        <v>2251</v>
      </c>
      <c r="E571" s="130">
        <v>234</v>
      </c>
      <c r="F571" s="43" t="s">
        <v>48</v>
      </c>
      <c r="G571" s="43" t="s">
        <v>144</v>
      </c>
      <c r="H571" s="174">
        <v>26</v>
      </c>
      <c r="I571" s="43">
        <v>146</v>
      </c>
      <c r="J571" s="43" t="s">
        <v>2286</v>
      </c>
      <c r="K571" s="43" t="s">
        <v>1320</v>
      </c>
      <c r="L571" s="175"/>
    </row>
    <row r="572" spans="1:12" x14ac:dyDescent="0.35">
      <c r="A572" s="43">
        <v>18</v>
      </c>
      <c r="B572" s="46" t="s">
        <v>2284</v>
      </c>
      <c r="C572" s="43" t="s">
        <v>2255</v>
      </c>
      <c r="D572" s="43" t="s">
        <v>2251</v>
      </c>
      <c r="E572" s="130">
        <v>164</v>
      </c>
      <c r="F572" s="43" t="s">
        <v>48</v>
      </c>
      <c r="G572" s="43" t="s">
        <v>144</v>
      </c>
      <c r="H572" s="174">
        <v>26</v>
      </c>
      <c r="I572" s="43">
        <v>147</v>
      </c>
      <c r="J572" s="43" t="s">
        <v>2287</v>
      </c>
      <c r="K572" s="43" t="s">
        <v>1320</v>
      </c>
      <c r="L572" s="175"/>
    </row>
    <row r="573" spans="1:12" x14ac:dyDescent="0.35">
      <c r="A573" s="43">
        <v>19</v>
      </c>
      <c r="B573" s="46" t="s">
        <v>2284</v>
      </c>
      <c r="C573" s="43" t="s">
        <v>2255</v>
      </c>
      <c r="D573" s="43" t="s">
        <v>2251</v>
      </c>
      <c r="E573" s="130">
        <v>239</v>
      </c>
      <c r="F573" s="43" t="s">
        <v>48</v>
      </c>
      <c r="G573" s="43" t="s">
        <v>144</v>
      </c>
      <c r="H573" s="174">
        <v>26</v>
      </c>
      <c r="I573" s="43">
        <v>148</v>
      </c>
      <c r="J573" s="43" t="s">
        <v>2288</v>
      </c>
      <c r="K573" s="43" t="s">
        <v>1320</v>
      </c>
      <c r="L573" s="175"/>
    </row>
    <row r="574" spans="1:12" x14ac:dyDescent="0.35">
      <c r="A574" s="43">
        <v>20</v>
      </c>
      <c r="B574" s="46" t="s">
        <v>2289</v>
      </c>
      <c r="C574" s="43" t="s">
        <v>2290</v>
      </c>
      <c r="D574" s="43" t="s">
        <v>2251</v>
      </c>
      <c r="E574" s="130">
        <v>200</v>
      </c>
      <c r="F574" s="43" t="s">
        <v>48</v>
      </c>
      <c r="G574" s="43" t="s">
        <v>144</v>
      </c>
      <c r="H574" s="174">
        <v>41</v>
      </c>
      <c r="I574" s="43">
        <v>617</v>
      </c>
      <c r="J574" s="43" t="s">
        <v>2291</v>
      </c>
      <c r="K574" s="43" t="s">
        <v>1320</v>
      </c>
      <c r="L574" s="175"/>
    </row>
    <row r="575" spans="1:12" x14ac:dyDescent="0.35">
      <c r="A575" s="43">
        <v>21</v>
      </c>
      <c r="B575" s="46" t="s">
        <v>2292</v>
      </c>
      <c r="C575" s="43" t="s">
        <v>2293</v>
      </c>
      <c r="D575" s="43" t="s">
        <v>2251</v>
      </c>
      <c r="E575" s="130">
        <v>122</v>
      </c>
      <c r="F575" s="43" t="s">
        <v>48</v>
      </c>
      <c r="G575" s="43" t="s">
        <v>144</v>
      </c>
      <c r="H575" s="174">
        <v>43</v>
      </c>
      <c r="I575" s="43">
        <v>35</v>
      </c>
      <c r="J575" s="43" t="s">
        <v>2294</v>
      </c>
      <c r="K575" s="43" t="s">
        <v>1320</v>
      </c>
      <c r="L575" s="175"/>
    </row>
    <row r="576" spans="1:12" x14ac:dyDescent="0.35">
      <c r="A576" s="43">
        <v>22</v>
      </c>
      <c r="B576" s="46" t="s">
        <v>2295</v>
      </c>
      <c r="C576" s="43" t="s">
        <v>2255</v>
      </c>
      <c r="D576" s="43" t="s">
        <v>2251</v>
      </c>
      <c r="E576" s="130">
        <v>100</v>
      </c>
      <c r="F576" s="43" t="s">
        <v>48</v>
      </c>
      <c r="G576" s="43" t="s">
        <v>144</v>
      </c>
      <c r="H576" s="174">
        <v>26</v>
      </c>
      <c r="I576" s="43">
        <v>703</v>
      </c>
      <c r="J576" s="43" t="s">
        <v>2296</v>
      </c>
      <c r="K576" s="43" t="s">
        <v>1320</v>
      </c>
      <c r="L576" s="175"/>
    </row>
    <row r="577" spans="1:12" x14ac:dyDescent="0.35">
      <c r="A577" s="43">
        <v>23</v>
      </c>
      <c r="B577" s="46" t="s">
        <v>2297</v>
      </c>
      <c r="C577" s="43" t="s">
        <v>2293</v>
      </c>
      <c r="D577" s="43" t="s">
        <v>2251</v>
      </c>
      <c r="E577" s="130">
        <v>200</v>
      </c>
      <c r="F577" s="43" t="s">
        <v>48</v>
      </c>
      <c r="G577" s="43" t="s">
        <v>144</v>
      </c>
      <c r="H577" s="174">
        <v>34</v>
      </c>
      <c r="I577" s="43">
        <v>84</v>
      </c>
      <c r="J577" s="43" t="s">
        <v>2298</v>
      </c>
      <c r="K577" s="43" t="s">
        <v>1320</v>
      </c>
      <c r="L577" s="175"/>
    </row>
    <row r="578" spans="1:12" x14ac:dyDescent="0.35">
      <c r="A578" s="43">
        <v>24</v>
      </c>
      <c r="B578" s="46" t="s">
        <v>1899</v>
      </c>
      <c r="C578" s="43" t="s">
        <v>2255</v>
      </c>
      <c r="D578" s="43" t="s">
        <v>2251</v>
      </c>
      <c r="E578" s="130">
        <v>250</v>
      </c>
      <c r="F578" s="43" t="s">
        <v>48</v>
      </c>
      <c r="G578" s="43" t="s">
        <v>144</v>
      </c>
      <c r="H578" s="174">
        <v>7</v>
      </c>
      <c r="I578" s="43">
        <v>99</v>
      </c>
      <c r="J578" s="43" t="s">
        <v>2299</v>
      </c>
      <c r="K578" s="43" t="s">
        <v>1320</v>
      </c>
      <c r="L578" s="175"/>
    </row>
    <row r="579" spans="1:12" x14ac:dyDescent="0.35">
      <c r="A579" s="43">
        <v>25</v>
      </c>
      <c r="B579" s="46" t="s">
        <v>2300</v>
      </c>
      <c r="C579" s="43" t="s">
        <v>2301</v>
      </c>
      <c r="D579" s="43" t="s">
        <v>2251</v>
      </c>
      <c r="E579" s="130">
        <v>200</v>
      </c>
      <c r="F579" s="43" t="s">
        <v>568</v>
      </c>
      <c r="G579" s="43" t="s">
        <v>144</v>
      </c>
      <c r="H579" s="174">
        <v>32</v>
      </c>
      <c r="I579" s="43">
        <v>747</v>
      </c>
      <c r="J579" s="43" t="s">
        <v>2302</v>
      </c>
      <c r="K579" s="43" t="s">
        <v>1320</v>
      </c>
      <c r="L579" s="175"/>
    </row>
    <row r="580" spans="1:12" x14ac:dyDescent="0.35">
      <c r="A580" s="43">
        <v>26</v>
      </c>
      <c r="B580" s="46" t="s">
        <v>2303</v>
      </c>
      <c r="C580" s="43" t="s">
        <v>2255</v>
      </c>
      <c r="D580" s="43" t="s">
        <v>2251</v>
      </c>
      <c r="E580" s="130">
        <v>500</v>
      </c>
      <c r="F580" s="43" t="s">
        <v>568</v>
      </c>
      <c r="G580" s="43" t="s">
        <v>144</v>
      </c>
      <c r="H580" s="174">
        <v>5</v>
      </c>
      <c r="I580" s="43">
        <v>333</v>
      </c>
      <c r="J580" s="203" t="s">
        <v>2304</v>
      </c>
      <c r="K580" s="43" t="s">
        <v>1320</v>
      </c>
      <c r="L580" s="175"/>
    </row>
    <row r="581" spans="1:12" x14ac:dyDescent="0.35">
      <c r="A581" s="43">
        <v>27</v>
      </c>
      <c r="B581" s="46" t="s">
        <v>2303</v>
      </c>
      <c r="C581" s="43" t="s">
        <v>2255</v>
      </c>
      <c r="D581" s="43" t="s">
        <v>2251</v>
      </c>
      <c r="E581" s="130">
        <v>517.4</v>
      </c>
      <c r="F581" s="43" t="s">
        <v>568</v>
      </c>
      <c r="G581" s="43" t="s">
        <v>144</v>
      </c>
      <c r="H581" s="174">
        <v>5</v>
      </c>
      <c r="I581" s="43">
        <v>329</v>
      </c>
      <c r="J581" s="203" t="s">
        <v>2305</v>
      </c>
      <c r="K581" s="43" t="s">
        <v>1320</v>
      </c>
      <c r="L581" s="175"/>
    </row>
    <row r="582" spans="1:12" x14ac:dyDescent="0.35">
      <c r="A582" s="43">
        <v>28</v>
      </c>
      <c r="B582" s="46" t="s">
        <v>2306</v>
      </c>
      <c r="C582" s="43" t="s">
        <v>2255</v>
      </c>
      <c r="D582" s="43" t="s">
        <v>2251</v>
      </c>
      <c r="E582" s="130">
        <v>290</v>
      </c>
      <c r="F582" s="43" t="s">
        <v>568</v>
      </c>
      <c r="G582" s="43" t="s">
        <v>144</v>
      </c>
      <c r="H582" s="174">
        <v>25</v>
      </c>
      <c r="I582" s="43">
        <v>1100</v>
      </c>
      <c r="J582" s="203" t="s">
        <v>2307</v>
      </c>
      <c r="K582" s="43" t="s">
        <v>1320</v>
      </c>
      <c r="L582" s="175"/>
    </row>
    <row r="583" spans="1:12" x14ac:dyDescent="0.35">
      <c r="A583" s="43">
        <v>29</v>
      </c>
      <c r="B583" s="46" t="s">
        <v>2834</v>
      </c>
      <c r="C583" s="43" t="s">
        <v>2270</v>
      </c>
      <c r="D583" s="43" t="s">
        <v>2251</v>
      </c>
      <c r="E583" s="130">
        <v>190</v>
      </c>
      <c r="F583" s="43" t="s">
        <v>568</v>
      </c>
      <c r="G583" s="43" t="s">
        <v>144</v>
      </c>
      <c r="H583" s="43">
        <v>33</v>
      </c>
      <c r="I583" s="174">
        <v>1012</v>
      </c>
      <c r="J583" s="203" t="s">
        <v>2835</v>
      </c>
      <c r="K583" s="43"/>
      <c r="L583" s="175"/>
    </row>
    <row r="584" spans="1:12" x14ac:dyDescent="0.35">
      <c r="A584" s="43">
        <v>30</v>
      </c>
      <c r="B584" s="46" t="s">
        <v>2308</v>
      </c>
      <c r="C584" s="43" t="s">
        <v>2255</v>
      </c>
      <c r="D584" s="43" t="s">
        <v>2251</v>
      </c>
      <c r="E584" s="130">
        <v>76.8</v>
      </c>
      <c r="F584" s="43" t="s">
        <v>568</v>
      </c>
      <c r="G584" s="43" t="s">
        <v>144</v>
      </c>
      <c r="H584" s="174">
        <v>7</v>
      </c>
      <c r="I584" s="43">
        <v>629</v>
      </c>
      <c r="J584" s="43" t="s">
        <v>2309</v>
      </c>
      <c r="K584" s="43" t="s">
        <v>1320</v>
      </c>
      <c r="L584" s="175"/>
    </row>
    <row r="585" spans="1:12" x14ac:dyDescent="0.35">
      <c r="A585" s="38"/>
      <c r="B585" s="39" t="s">
        <v>261</v>
      </c>
      <c r="C585" s="38"/>
      <c r="D585" s="38">
        <v>4</v>
      </c>
      <c r="E585" s="129">
        <v>503.1</v>
      </c>
      <c r="F585" s="43"/>
      <c r="G585" s="43"/>
      <c r="H585" s="174"/>
      <c r="I585" s="43"/>
      <c r="J585" s="43"/>
      <c r="K585" s="43"/>
      <c r="L585" s="175"/>
    </row>
    <row r="586" spans="1:12" x14ac:dyDescent="0.35">
      <c r="A586" s="43">
        <v>1</v>
      </c>
      <c r="B586" s="46" t="s">
        <v>2310</v>
      </c>
      <c r="C586" s="43" t="s">
        <v>2311</v>
      </c>
      <c r="D586" s="43" t="s">
        <v>261</v>
      </c>
      <c r="E586" s="130">
        <v>203.1</v>
      </c>
      <c r="F586" s="43" t="s">
        <v>48</v>
      </c>
      <c r="G586" s="43" t="s">
        <v>144</v>
      </c>
      <c r="H586" s="174">
        <v>25</v>
      </c>
      <c r="I586" s="43">
        <v>382</v>
      </c>
      <c r="J586" s="43" t="s">
        <v>2312</v>
      </c>
      <c r="K586" s="43" t="s">
        <v>1476</v>
      </c>
      <c r="L586" s="176"/>
    </row>
    <row r="587" spans="1:12" x14ac:dyDescent="0.35">
      <c r="A587" s="43">
        <v>2</v>
      </c>
      <c r="B587" s="46" t="s">
        <v>2313</v>
      </c>
      <c r="C587" s="43" t="s">
        <v>2314</v>
      </c>
      <c r="D587" s="43" t="s">
        <v>261</v>
      </c>
      <c r="E587" s="130">
        <v>100</v>
      </c>
      <c r="F587" s="43" t="s">
        <v>48</v>
      </c>
      <c r="G587" s="43" t="s">
        <v>144</v>
      </c>
      <c r="H587" s="174">
        <v>15</v>
      </c>
      <c r="I587" s="43">
        <v>192</v>
      </c>
      <c r="J587" s="43" t="s">
        <v>2315</v>
      </c>
      <c r="K587" s="43" t="s">
        <v>1476</v>
      </c>
      <c r="L587" s="176"/>
    </row>
    <row r="588" spans="1:12" x14ac:dyDescent="0.35">
      <c r="A588" s="43">
        <v>3</v>
      </c>
      <c r="B588" s="46" t="s">
        <v>2316</v>
      </c>
      <c r="C588" s="43" t="s">
        <v>2317</v>
      </c>
      <c r="D588" s="43" t="s">
        <v>261</v>
      </c>
      <c r="E588" s="130">
        <v>100</v>
      </c>
      <c r="F588" s="43" t="s">
        <v>48</v>
      </c>
      <c r="G588" s="43" t="s">
        <v>144</v>
      </c>
      <c r="H588" s="174">
        <v>8</v>
      </c>
      <c r="I588" s="43">
        <v>805</v>
      </c>
      <c r="J588" s="43" t="s">
        <v>2318</v>
      </c>
      <c r="K588" s="43" t="s">
        <v>1476</v>
      </c>
      <c r="L588" s="176"/>
    </row>
    <row r="589" spans="1:12" x14ac:dyDescent="0.35">
      <c r="A589" s="43">
        <v>4</v>
      </c>
      <c r="B589" s="46" t="s">
        <v>2319</v>
      </c>
      <c r="C589" s="43" t="s">
        <v>2320</v>
      </c>
      <c r="D589" s="43" t="s">
        <v>261</v>
      </c>
      <c r="E589" s="130">
        <v>100</v>
      </c>
      <c r="F589" s="43" t="s">
        <v>48</v>
      </c>
      <c r="G589" s="43" t="s">
        <v>144</v>
      </c>
      <c r="H589" s="174">
        <v>19</v>
      </c>
      <c r="I589" s="43">
        <v>909</v>
      </c>
      <c r="J589" s="43" t="s">
        <v>2321</v>
      </c>
      <c r="K589" s="43" t="s">
        <v>1476</v>
      </c>
      <c r="L589" s="176"/>
    </row>
    <row r="590" spans="1:12" x14ac:dyDescent="0.35">
      <c r="A590" s="38"/>
      <c r="B590" s="39" t="s">
        <v>248</v>
      </c>
      <c r="C590" s="38"/>
      <c r="D590" s="38">
        <v>133</v>
      </c>
      <c r="E590" s="132">
        <v>45679.7</v>
      </c>
      <c r="F590" s="43"/>
      <c r="G590" s="43"/>
      <c r="H590" s="174"/>
      <c r="I590" s="43"/>
      <c r="J590" s="43"/>
      <c r="K590" s="43"/>
      <c r="L590" s="176"/>
    </row>
    <row r="591" spans="1:12" x14ac:dyDescent="0.35">
      <c r="A591" s="43">
        <v>1</v>
      </c>
      <c r="B591" s="46" t="s">
        <v>2322</v>
      </c>
      <c r="C591" s="43" t="s">
        <v>2323</v>
      </c>
      <c r="D591" s="43" t="s">
        <v>248</v>
      </c>
      <c r="E591" s="131">
        <v>86.8</v>
      </c>
      <c r="F591" s="43" t="s">
        <v>48</v>
      </c>
      <c r="G591" s="43" t="s">
        <v>144</v>
      </c>
      <c r="H591" s="174">
        <v>11</v>
      </c>
      <c r="I591" s="43">
        <v>73</v>
      </c>
      <c r="J591" s="43" t="s">
        <v>2324</v>
      </c>
      <c r="K591" s="43" t="s">
        <v>1320</v>
      </c>
      <c r="L591" s="176"/>
    </row>
    <row r="592" spans="1:12" x14ac:dyDescent="0.35">
      <c r="A592" s="43">
        <v>2</v>
      </c>
      <c r="B592" s="46" t="s">
        <v>2325</v>
      </c>
      <c r="C592" s="43" t="s">
        <v>2326</v>
      </c>
      <c r="D592" s="43" t="s">
        <v>248</v>
      </c>
      <c r="E592" s="131">
        <v>500</v>
      </c>
      <c r="F592" s="43" t="s">
        <v>60</v>
      </c>
      <c r="G592" s="43" t="s">
        <v>144</v>
      </c>
      <c r="H592" s="174">
        <v>3</v>
      </c>
      <c r="I592" s="43">
        <v>1469</v>
      </c>
      <c r="J592" s="43" t="s">
        <v>2327</v>
      </c>
      <c r="K592" s="43" t="s">
        <v>1320</v>
      </c>
      <c r="L592" s="176"/>
    </row>
    <row r="593" spans="1:12" x14ac:dyDescent="0.35">
      <c r="A593" s="43">
        <v>3</v>
      </c>
      <c r="B593" s="46" t="s">
        <v>2328</v>
      </c>
      <c r="C593" s="43" t="s">
        <v>2329</v>
      </c>
      <c r="D593" s="43" t="s">
        <v>248</v>
      </c>
      <c r="E593" s="131">
        <v>120</v>
      </c>
      <c r="F593" s="43" t="s">
        <v>2330</v>
      </c>
      <c r="G593" s="43" t="s">
        <v>144</v>
      </c>
      <c r="H593" s="174">
        <v>33</v>
      </c>
      <c r="I593" s="43">
        <v>982</v>
      </c>
      <c r="J593" s="43" t="s">
        <v>2331</v>
      </c>
      <c r="K593" s="43" t="s">
        <v>1320</v>
      </c>
      <c r="L593" s="176"/>
    </row>
    <row r="594" spans="1:12" x14ac:dyDescent="0.35">
      <c r="A594" s="43">
        <v>4</v>
      </c>
      <c r="B594" s="46" t="s">
        <v>2332</v>
      </c>
      <c r="C594" s="43" t="s">
        <v>2333</v>
      </c>
      <c r="D594" s="43" t="s">
        <v>248</v>
      </c>
      <c r="E594" s="131">
        <v>200</v>
      </c>
      <c r="F594" s="43" t="s">
        <v>48</v>
      </c>
      <c r="G594" s="43" t="s">
        <v>144</v>
      </c>
      <c r="H594" s="174">
        <v>23</v>
      </c>
      <c r="I594" s="43">
        <v>754</v>
      </c>
      <c r="J594" s="43" t="s">
        <v>2334</v>
      </c>
      <c r="K594" s="43" t="s">
        <v>1320</v>
      </c>
      <c r="L594" s="176"/>
    </row>
    <row r="595" spans="1:12" x14ac:dyDescent="0.35">
      <c r="A595" s="43">
        <v>5</v>
      </c>
      <c r="B595" s="46" t="s">
        <v>2335</v>
      </c>
      <c r="C595" s="43" t="s">
        <v>2336</v>
      </c>
      <c r="D595" s="43" t="s">
        <v>248</v>
      </c>
      <c r="E595" s="131">
        <v>300</v>
      </c>
      <c r="F595" s="43" t="s">
        <v>2330</v>
      </c>
      <c r="G595" s="43" t="s">
        <v>144</v>
      </c>
      <c r="H595" s="174">
        <v>55</v>
      </c>
      <c r="I595" s="43">
        <v>306</v>
      </c>
      <c r="J595" s="43" t="s">
        <v>2337</v>
      </c>
      <c r="K595" s="43" t="s">
        <v>1320</v>
      </c>
      <c r="L595" s="176"/>
    </row>
    <row r="596" spans="1:12" x14ac:dyDescent="0.35">
      <c r="A596" s="43">
        <v>6</v>
      </c>
      <c r="B596" s="46" t="s">
        <v>2338</v>
      </c>
      <c r="C596" s="43" t="s">
        <v>2339</v>
      </c>
      <c r="D596" s="43" t="s">
        <v>248</v>
      </c>
      <c r="E596" s="131">
        <v>300</v>
      </c>
      <c r="F596" s="43" t="s">
        <v>568</v>
      </c>
      <c r="G596" s="43" t="s">
        <v>144</v>
      </c>
      <c r="H596" s="174">
        <v>32</v>
      </c>
      <c r="I596" s="43">
        <v>1088</v>
      </c>
      <c r="J596" s="43" t="s">
        <v>2340</v>
      </c>
      <c r="K596" s="43" t="s">
        <v>1320</v>
      </c>
      <c r="L596" s="176"/>
    </row>
    <row r="597" spans="1:12" x14ac:dyDescent="0.35">
      <c r="A597" s="43">
        <v>7</v>
      </c>
      <c r="B597" s="46" t="s">
        <v>2341</v>
      </c>
      <c r="C597" s="43" t="s">
        <v>2339</v>
      </c>
      <c r="D597" s="43" t="s">
        <v>248</v>
      </c>
      <c r="E597" s="131">
        <v>400</v>
      </c>
      <c r="F597" s="43" t="s">
        <v>48</v>
      </c>
      <c r="G597" s="43" t="s">
        <v>144</v>
      </c>
      <c r="H597" s="174">
        <v>32</v>
      </c>
      <c r="I597" s="43">
        <v>999</v>
      </c>
      <c r="J597" s="43" t="s">
        <v>2342</v>
      </c>
      <c r="K597" s="43" t="s">
        <v>1320</v>
      </c>
      <c r="L597" s="176"/>
    </row>
    <row r="598" spans="1:12" x14ac:dyDescent="0.35">
      <c r="A598" s="43">
        <v>8</v>
      </c>
      <c r="B598" s="46" t="s">
        <v>2341</v>
      </c>
      <c r="C598" s="43" t="s">
        <v>2339</v>
      </c>
      <c r="D598" s="43" t="s">
        <v>248</v>
      </c>
      <c r="E598" s="131">
        <v>400</v>
      </c>
      <c r="F598" s="43" t="s">
        <v>48</v>
      </c>
      <c r="G598" s="43" t="s">
        <v>144</v>
      </c>
      <c r="H598" s="174">
        <v>32</v>
      </c>
      <c r="I598" s="43">
        <v>1004</v>
      </c>
      <c r="J598" s="43" t="s">
        <v>2343</v>
      </c>
      <c r="K598" s="43" t="s">
        <v>1320</v>
      </c>
      <c r="L598" s="176"/>
    </row>
    <row r="599" spans="1:12" x14ac:dyDescent="0.35">
      <c r="A599" s="43">
        <v>9</v>
      </c>
      <c r="B599" s="46" t="s">
        <v>2344</v>
      </c>
      <c r="C599" s="43" t="s">
        <v>2345</v>
      </c>
      <c r="D599" s="43" t="s">
        <v>248</v>
      </c>
      <c r="E599" s="131">
        <v>330.1</v>
      </c>
      <c r="F599" s="43" t="s">
        <v>60</v>
      </c>
      <c r="G599" s="43" t="s">
        <v>144</v>
      </c>
      <c r="H599" s="174">
        <v>1</v>
      </c>
      <c r="I599" s="43">
        <v>1253</v>
      </c>
      <c r="J599" s="43" t="s">
        <v>2346</v>
      </c>
      <c r="K599" s="43" t="s">
        <v>1320</v>
      </c>
      <c r="L599" s="176"/>
    </row>
    <row r="600" spans="1:12" x14ac:dyDescent="0.35">
      <c r="A600" s="43">
        <v>10</v>
      </c>
      <c r="B600" s="46" t="s">
        <v>2344</v>
      </c>
      <c r="C600" s="43" t="s">
        <v>2345</v>
      </c>
      <c r="D600" s="43" t="s">
        <v>248</v>
      </c>
      <c r="E600" s="131">
        <v>500</v>
      </c>
      <c r="F600" s="43" t="s">
        <v>60</v>
      </c>
      <c r="G600" s="43" t="s">
        <v>144</v>
      </c>
      <c r="H600" s="174">
        <v>1</v>
      </c>
      <c r="I600" s="43">
        <v>1252</v>
      </c>
      <c r="J600" s="43" t="s">
        <v>2347</v>
      </c>
      <c r="K600" s="43" t="s">
        <v>1320</v>
      </c>
      <c r="L600" s="176"/>
    </row>
    <row r="601" spans="1:12" x14ac:dyDescent="0.35">
      <c r="A601" s="43">
        <v>11</v>
      </c>
      <c r="B601" s="46" t="s">
        <v>2344</v>
      </c>
      <c r="C601" s="43" t="s">
        <v>2345</v>
      </c>
      <c r="D601" s="43" t="s">
        <v>248</v>
      </c>
      <c r="E601" s="131">
        <v>500</v>
      </c>
      <c r="F601" s="43" t="s">
        <v>60</v>
      </c>
      <c r="G601" s="43" t="s">
        <v>144</v>
      </c>
      <c r="H601" s="174">
        <v>1</v>
      </c>
      <c r="I601" s="43">
        <v>1270</v>
      </c>
      <c r="J601" s="43" t="s">
        <v>2346</v>
      </c>
      <c r="K601" s="43" t="s">
        <v>1320</v>
      </c>
      <c r="L601" s="176"/>
    </row>
    <row r="602" spans="1:12" x14ac:dyDescent="0.35">
      <c r="A602" s="43">
        <v>12</v>
      </c>
      <c r="B602" s="46" t="s">
        <v>2348</v>
      </c>
      <c r="C602" s="43" t="s">
        <v>2326</v>
      </c>
      <c r="D602" s="43" t="s">
        <v>248</v>
      </c>
      <c r="E602" s="131">
        <v>200</v>
      </c>
      <c r="F602" s="43" t="s">
        <v>569</v>
      </c>
      <c r="G602" s="43" t="s">
        <v>144</v>
      </c>
      <c r="H602" s="174">
        <v>12</v>
      </c>
      <c r="I602" s="43">
        <v>669</v>
      </c>
      <c r="J602" s="43" t="s">
        <v>2349</v>
      </c>
      <c r="K602" s="43" t="s">
        <v>1320</v>
      </c>
      <c r="L602" s="176"/>
    </row>
    <row r="603" spans="1:12" x14ac:dyDescent="0.35">
      <c r="A603" s="43">
        <v>13</v>
      </c>
      <c r="B603" s="46" t="s">
        <v>2350</v>
      </c>
      <c r="C603" s="43" t="s">
        <v>2329</v>
      </c>
      <c r="D603" s="43" t="s">
        <v>248</v>
      </c>
      <c r="E603" s="131">
        <v>186</v>
      </c>
      <c r="F603" s="43" t="s">
        <v>48</v>
      </c>
      <c r="G603" s="43" t="s">
        <v>144</v>
      </c>
      <c r="H603" s="174">
        <v>25</v>
      </c>
      <c r="I603" s="43">
        <v>642</v>
      </c>
      <c r="J603" s="43" t="s">
        <v>2351</v>
      </c>
      <c r="K603" s="43" t="s">
        <v>1320</v>
      </c>
      <c r="L603" s="176"/>
    </row>
    <row r="604" spans="1:12" x14ac:dyDescent="0.35">
      <c r="A604" s="43">
        <v>14</v>
      </c>
      <c r="B604" s="46" t="s">
        <v>2352</v>
      </c>
      <c r="C604" s="43" t="s">
        <v>2353</v>
      </c>
      <c r="D604" s="43" t="s">
        <v>248</v>
      </c>
      <c r="E604" s="131">
        <v>200</v>
      </c>
      <c r="F604" s="43" t="s">
        <v>569</v>
      </c>
      <c r="G604" s="43" t="s">
        <v>144</v>
      </c>
      <c r="H604" s="174">
        <v>28</v>
      </c>
      <c r="I604" s="43">
        <v>62</v>
      </c>
      <c r="J604" s="43" t="s">
        <v>2354</v>
      </c>
      <c r="K604" s="43" t="s">
        <v>1320</v>
      </c>
      <c r="L604" s="176"/>
    </row>
    <row r="605" spans="1:12" x14ac:dyDescent="0.35">
      <c r="A605" s="43">
        <v>15</v>
      </c>
      <c r="B605" s="46" t="s">
        <v>2355</v>
      </c>
      <c r="C605" s="43" t="s">
        <v>2353</v>
      </c>
      <c r="D605" s="43" t="s">
        <v>248</v>
      </c>
      <c r="E605" s="131">
        <v>500</v>
      </c>
      <c r="F605" s="43" t="s">
        <v>569</v>
      </c>
      <c r="G605" s="43" t="s">
        <v>144</v>
      </c>
      <c r="H605" s="174">
        <v>28</v>
      </c>
      <c r="I605" s="43">
        <v>17</v>
      </c>
      <c r="J605" s="43" t="s">
        <v>2356</v>
      </c>
      <c r="K605" s="43" t="s">
        <v>1320</v>
      </c>
      <c r="L605" s="176"/>
    </row>
    <row r="606" spans="1:12" x14ac:dyDescent="0.35">
      <c r="A606" s="43">
        <v>16</v>
      </c>
      <c r="B606" s="46" t="s">
        <v>2357</v>
      </c>
      <c r="C606" s="43" t="s">
        <v>2336</v>
      </c>
      <c r="D606" s="43" t="s">
        <v>248</v>
      </c>
      <c r="E606" s="131">
        <v>500</v>
      </c>
      <c r="F606" s="43" t="s">
        <v>60</v>
      </c>
      <c r="G606" s="43" t="s">
        <v>144</v>
      </c>
      <c r="H606" s="174">
        <v>1</v>
      </c>
      <c r="I606" s="43">
        <v>596</v>
      </c>
      <c r="J606" s="43" t="s">
        <v>2358</v>
      </c>
      <c r="K606" s="43" t="s">
        <v>1320</v>
      </c>
      <c r="L606" s="176"/>
    </row>
    <row r="607" spans="1:12" x14ac:dyDescent="0.35">
      <c r="A607" s="43">
        <v>17</v>
      </c>
      <c r="B607" s="46" t="s">
        <v>2359</v>
      </c>
      <c r="C607" s="43" t="s">
        <v>2336</v>
      </c>
      <c r="D607" s="43" t="s">
        <v>248</v>
      </c>
      <c r="E607" s="131">
        <v>130.69999999999999</v>
      </c>
      <c r="F607" s="43" t="s">
        <v>48</v>
      </c>
      <c r="G607" s="43" t="s">
        <v>144</v>
      </c>
      <c r="H607" s="174">
        <v>55</v>
      </c>
      <c r="I607" s="43">
        <v>308</v>
      </c>
      <c r="J607" s="43" t="s">
        <v>2360</v>
      </c>
      <c r="K607" s="43" t="s">
        <v>1320</v>
      </c>
      <c r="L607" s="176"/>
    </row>
    <row r="608" spans="1:12" x14ac:dyDescent="0.35">
      <c r="A608" s="43">
        <v>18</v>
      </c>
      <c r="B608" s="46" t="s">
        <v>2361</v>
      </c>
      <c r="C608" s="43" t="s">
        <v>2333</v>
      </c>
      <c r="D608" s="43" t="s">
        <v>248</v>
      </c>
      <c r="E608" s="131">
        <v>200</v>
      </c>
      <c r="F608" s="43" t="s">
        <v>569</v>
      </c>
      <c r="G608" s="43" t="s">
        <v>144</v>
      </c>
      <c r="H608" s="174">
        <v>30</v>
      </c>
      <c r="I608" s="43">
        <v>299</v>
      </c>
      <c r="J608" s="43" t="s">
        <v>2362</v>
      </c>
      <c r="K608" s="43" t="s">
        <v>1320</v>
      </c>
      <c r="L608" s="176"/>
    </row>
    <row r="609" spans="1:12" x14ac:dyDescent="0.35">
      <c r="A609" s="43">
        <v>19</v>
      </c>
      <c r="B609" s="46" t="s">
        <v>2363</v>
      </c>
      <c r="C609" s="43" t="s">
        <v>2364</v>
      </c>
      <c r="D609" s="43" t="s">
        <v>248</v>
      </c>
      <c r="E609" s="131">
        <v>371.4</v>
      </c>
      <c r="F609" s="43" t="s">
        <v>60</v>
      </c>
      <c r="G609" s="43" t="s">
        <v>144</v>
      </c>
      <c r="H609" s="174">
        <v>2</v>
      </c>
      <c r="I609" s="43">
        <v>406</v>
      </c>
      <c r="J609" s="43" t="s">
        <v>2365</v>
      </c>
      <c r="K609" s="43" t="s">
        <v>1320</v>
      </c>
      <c r="L609" s="176"/>
    </row>
    <row r="610" spans="1:12" x14ac:dyDescent="0.35">
      <c r="A610" s="43">
        <v>20</v>
      </c>
      <c r="B610" s="46" t="s">
        <v>2363</v>
      </c>
      <c r="C610" s="43" t="s">
        <v>2364</v>
      </c>
      <c r="D610" s="43" t="s">
        <v>248</v>
      </c>
      <c r="E610" s="131">
        <v>500</v>
      </c>
      <c r="F610" s="43" t="s">
        <v>60</v>
      </c>
      <c r="G610" s="43" t="s">
        <v>144</v>
      </c>
      <c r="H610" s="174">
        <v>2</v>
      </c>
      <c r="I610" s="43">
        <v>407</v>
      </c>
      <c r="J610" s="43" t="s">
        <v>2366</v>
      </c>
      <c r="K610" s="43" t="s">
        <v>1320</v>
      </c>
      <c r="L610" s="176"/>
    </row>
    <row r="611" spans="1:12" x14ac:dyDescent="0.35">
      <c r="A611" s="43">
        <v>21</v>
      </c>
      <c r="B611" s="46" t="s">
        <v>2363</v>
      </c>
      <c r="C611" s="43" t="s">
        <v>2364</v>
      </c>
      <c r="D611" s="43" t="s">
        <v>248</v>
      </c>
      <c r="E611" s="131">
        <v>180</v>
      </c>
      <c r="F611" s="43" t="s">
        <v>48</v>
      </c>
      <c r="G611" s="43" t="s">
        <v>144</v>
      </c>
      <c r="H611" s="174">
        <v>19</v>
      </c>
      <c r="I611" s="43">
        <v>669</v>
      </c>
      <c r="J611" s="43" t="s">
        <v>2367</v>
      </c>
      <c r="K611" s="43" t="s">
        <v>1320</v>
      </c>
      <c r="L611" s="176"/>
    </row>
    <row r="612" spans="1:12" x14ac:dyDescent="0.35">
      <c r="A612" s="43">
        <v>22</v>
      </c>
      <c r="B612" s="46" t="s">
        <v>2368</v>
      </c>
      <c r="C612" s="43" t="s">
        <v>2369</v>
      </c>
      <c r="D612" s="43" t="s">
        <v>248</v>
      </c>
      <c r="E612" s="131">
        <v>673</v>
      </c>
      <c r="F612" s="43" t="s">
        <v>48</v>
      </c>
      <c r="G612" s="43" t="s">
        <v>144</v>
      </c>
      <c r="H612" s="174">
        <v>66</v>
      </c>
      <c r="I612" s="43">
        <v>854</v>
      </c>
      <c r="J612" s="43" t="s">
        <v>2370</v>
      </c>
      <c r="K612" s="43" t="s">
        <v>1320</v>
      </c>
      <c r="L612" s="176"/>
    </row>
    <row r="613" spans="1:12" x14ac:dyDescent="0.35">
      <c r="A613" s="43">
        <v>23</v>
      </c>
      <c r="B613" s="46" t="s">
        <v>2371</v>
      </c>
      <c r="C613" s="43" t="s">
        <v>2369</v>
      </c>
      <c r="D613" s="43" t="s">
        <v>248</v>
      </c>
      <c r="E613" s="131">
        <v>500</v>
      </c>
      <c r="F613" s="43" t="s">
        <v>48</v>
      </c>
      <c r="G613" s="43" t="s">
        <v>144</v>
      </c>
      <c r="H613" s="174">
        <v>66</v>
      </c>
      <c r="I613" s="43">
        <v>848</v>
      </c>
      <c r="J613" s="43" t="s">
        <v>2372</v>
      </c>
      <c r="K613" s="43" t="s">
        <v>1320</v>
      </c>
      <c r="L613" s="176"/>
    </row>
    <row r="614" spans="1:12" x14ac:dyDescent="0.35">
      <c r="A614" s="43">
        <v>24</v>
      </c>
      <c r="B614" s="46" t="s">
        <v>2371</v>
      </c>
      <c r="C614" s="43" t="s">
        <v>2369</v>
      </c>
      <c r="D614" s="43" t="s">
        <v>248</v>
      </c>
      <c r="E614" s="131">
        <v>150.80000000000001</v>
      </c>
      <c r="F614" s="43" t="s">
        <v>48</v>
      </c>
      <c r="G614" s="43" t="s">
        <v>144</v>
      </c>
      <c r="H614" s="174">
        <v>66</v>
      </c>
      <c r="I614" s="43">
        <v>849</v>
      </c>
      <c r="J614" s="43" t="s">
        <v>2373</v>
      </c>
      <c r="K614" s="43" t="s">
        <v>1320</v>
      </c>
      <c r="L614" s="176"/>
    </row>
    <row r="615" spans="1:12" x14ac:dyDescent="0.35">
      <c r="A615" s="43">
        <v>25</v>
      </c>
      <c r="B615" s="46" t="s">
        <v>2374</v>
      </c>
      <c r="C615" s="43" t="s">
        <v>2336</v>
      </c>
      <c r="D615" s="43" t="s">
        <v>248</v>
      </c>
      <c r="E615" s="131">
        <v>676.5</v>
      </c>
      <c r="F615" s="43" t="s">
        <v>60</v>
      </c>
      <c r="G615" s="43" t="s">
        <v>144</v>
      </c>
      <c r="H615" s="174">
        <v>63</v>
      </c>
      <c r="I615" s="43">
        <v>1538</v>
      </c>
      <c r="J615" s="43" t="s">
        <v>2375</v>
      </c>
      <c r="K615" s="43" t="s">
        <v>1320</v>
      </c>
      <c r="L615" s="176"/>
    </row>
    <row r="616" spans="1:12" x14ac:dyDescent="0.35">
      <c r="A616" s="43">
        <v>26</v>
      </c>
      <c r="B616" s="46" t="s">
        <v>2376</v>
      </c>
      <c r="C616" s="43" t="s">
        <v>2345</v>
      </c>
      <c r="D616" s="43" t="s">
        <v>248</v>
      </c>
      <c r="E616" s="131">
        <v>344.9</v>
      </c>
      <c r="F616" s="43" t="s">
        <v>60</v>
      </c>
      <c r="G616" s="43" t="s">
        <v>144</v>
      </c>
      <c r="H616" s="174">
        <v>3</v>
      </c>
      <c r="I616" s="43">
        <v>1251</v>
      </c>
      <c r="J616" s="43" t="s">
        <v>2377</v>
      </c>
      <c r="K616" s="43" t="s">
        <v>1320</v>
      </c>
      <c r="L616" s="176"/>
    </row>
    <row r="617" spans="1:12" x14ac:dyDescent="0.35">
      <c r="A617" s="43">
        <v>27</v>
      </c>
      <c r="B617" s="46" t="s">
        <v>2378</v>
      </c>
      <c r="C617" s="43" t="s">
        <v>2364</v>
      </c>
      <c r="D617" s="43" t="s">
        <v>248</v>
      </c>
      <c r="E617" s="131">
        <v>684</v>
      </c>
      <c r="F617" s="43" t="s">
        <v>569</v>
      </c>
      <c r="G617" s="43" t="s">
        <v>144</v>
      </c>
      <c r="H617" s="174">
        <v>19</v>
      </c>
      <c r="I617" s="43">
        <v>299</v>
      </c>
      <c r="J617" s="43" t="s">
        <v>2379</v>
      </c>
      <c r="K617" s="43" t="s">
        <v>1320</v>
      </c>
      <c r="L617" s="176"/>
    </row>
    <row r="618" spans="1:12" x14ac:dyDescent="0.35">
      <c r="A618" s="43">
        <v>28</v>
      </c>
      <c r="B618" s="46" t="s">
        <v>1686</v>
      </c>
      <c r="C618" s="43" t="s">
        <v>2380</v>
      </c>
      <c r="D618" s="43" t="s">
        <v>248</v>
      </c>
      <c r="E618" s="131">
        <v>300</v>
      </c>
      <c r="F618" s="43" t="s">
        <v>48</v>
      </c>
      <c r="G618" s="43" t="s">
        <v>144</v>
      </c>
      <c r="H618" s="174">
        <v>24</v>
      </c>
      <c r="I618" s="43">
        <v>296</v>
      </c>
      <c r="J618" s="43" t="s">
        <v>2381</v>
      </c>
      <c r="K618" s="43" t="s">
        <v>1320</v>
      </c>
      <c r="L618" s="176"/>
    </row>
    <row r="619" spans="1:12" x14ac:dyDescent="0.35">
      <c r="A619" s="43">
        <v>29</v>
      </c>
      <c r="B619" s="46" t="s">
        <v>2382</v>
      </c>
      <c r="C619" s="43" t="s">
        <v>2323</v>
      </c>
      <c r="D619" s="43" t="s">
        <v>248</v>
      </c>
      <c r="E619" s="131">
        <v>233</v>
      </c>
      <c r="F619" s="43" t="s">
        <v>48</v>
      </c>
      <c r="G619" s="43" t="s">
        <v>144</v>
      </c>
      <c r="H619" s="174">
        <v>16</v>
      </c>
      <c r="I619" s="43">
        <v>395</v>
      </c>
      <c r="J619" s="43" t="s">
        <v>2383</v>
      </c>
      <c r="K619" s="43" t="s">
        <v>1320</v>
      </c>
      <c r="L619" s="176"/>
    </row>
    <row r="620" spans="1:12" x14ac:dyDescent="0.35">
      <c r="A620" s="43">
        <v>30</v>
      </c>
      <c r="B620" s="46" t="s">
        <v>2384</v>
      </c>
      <c r="C620" s="43" t="s">
        <v>2380</v>
      </c>
      <c r="D620" s="43" t="s">
        <v>248</v>
      </c>
      <c r="E620" s="131">
        <v>500</v>
      </c>
      <c r="F620" s="43" t="s">
        <v>569</v>
      </c>
      <c r="G620" s="43" t="s">
        <v>144</v>
      </c>
      <c r="H620" s="174">
        <v>24</v>
      </c>
      <c r="I620" s="43">
        <v>458</v>
      </c>
      <c r="J620" s="43" t="s">
        <v>2385</v>
      </c>
      <c r="K620" s="43" t="s">
        <v>1320</v>
      </c>
      <c r="L620" s="176"/>
    </row>
    <row r="621" spans="1:12" x14ac:dyDescent="0.35">
      <c r="A621" s="43">
        <v>31</v>
      </c>
      <c r="B621" s="46" t="s">
        <v>2386</v>
      </c>
      <c r="C621" s="43" t="s">
        <v>2326</v>
      </c>
      <c r="D621" s="43" t="s">
        <v>248</v>
      </c>
      <c r="E621" s="131">
        <v>349.6</v>
      </c>
      <c r="F621" s="43" t="s">
        <v>569</v>
      </c>
      <c r="G621" s="43" t="s">
        <v>144</v>
      </c>
      <c r="H621" s="174">
        <v>18</v>
      </c>
      <c r="I621" s="43">
        <v>788</v>
      </c>
      <c r="J621" s="43" t="s">
        <v>2387</v>
      </c>
      <c r="K621" s="43" t="s">
        <v>1320</v>
      </c>
      <c r="L621" s="176"/>
    </row>
    <row r="622" spans="1:12" x14ac:dyDescent="0.35">
      <c r="A622" s="43">
        <v>32</v>
      </c>
      <c r="B622" s="46" t="s">
        <v>2388</v>
      </c>
      <c r="C622" s="43" t="s">
        <v>2329</v>
      </c>
      <c r="D622" s="43" t="s">
        <v>248</v>
      </c>
      <c r="E622" s="131">
        <v>263.7</v>
      </c>
      <c r="F622" s="43" t="s">
        <v>48</v>
      </c>
      <c r="G622" s="43" t="s">
        <v>144</v>
      </c>
      <c r="H622" s="174">
        <v>25</v>
      </c>
      <c r="I622" s="43">
        <v>1072</v>
      </c>
      <c r="J622" s="43" t="s">
        <v>2389</v>
      </c>
      <c r="K622" s="43" t="s">
        <v>1320</v>
      </c>
      <c r="L622" s="176"/>
    </row>
    <row r="623" spans="1:12" x14ac:dyDescent="0.35">
      <c r="A623" s="43">
        <v>33</v>
      </c>
      <c r="B623" s="46" t="s">
        <v>2390</v>
      </c>
      <c r="C623" s="43" t="s">
        <v>2380</v>
      </c>
      <c r="D623" s="43" t="s">
        <v>248</v>
      </c>
      <c r="E623" s="131">
        <v>200</v>
      </c>
      <c r="F623" s="43" t="s">
        <v>569</v>
      </c>
      <c r="G623" s="43" t="s">
        <v>144</v>
      </c>
      <c r="H623" s="174">
        <v>32</v>
      </c>
      <c r="I623" s="43">
        <v>90</v>
      </c>
      <c r="J623" s="43" t="s">
        <v>2391</v>
      </c>
      <c r="K623" s="43" t="s">
        <v>1320</v>
      </c>
      <c r="L623" s="176"/>
    </row>
    <row r="624" spans="1:12" ht="37.200000000000003" customHeight="1" x14ac:dyDescent="0.35">
      <c r="A624" s="43">
        <v>34</v>
      </c>
      <c r="B624" s="46" t="s">
        <v>2392</v>
      </c>
      <c r="C624" s="43" t="s">
        <v>2353</v>
      </c>
      <c r="D624" s="43" t="s">
        <v>248</v>
      </c>
      <c r="E624" s="131">
        <v>366</v>
      </c>
      <c r="F624" s="43" t="s">
        <v>48</v>
      </c>
      <c r="G624" s="43" t="s">
        <v>144</v>
      </c>
      <c r="H624" s="174" t="s">
        <v>2393</v>
      </c>
      <c r="I624" s="43">
        <v>5</v>
      </c>
      <c r="J624" s="43" t="s">
        <v>2394</v>
      </c>
      <c r="K624" s="43" t="s">
        <v>1320</v>
      </c>
      <c r="L624" s="176"/>
    </row>
    <row r="625" spans="1:12" ht="36" x14ac:dyDescent="0.35">
      <c r="A625" s="43">
        <v>35</v>
      </c>
      <c r="B625" s="46" t="s">
        <v>2392</v>
      </c>
      <c r="C625" s="43" t="s">
        <v>2353</v>
      </c>
      <c r="D625" s="43" t="s">
        <v>248</v>
      </c>
      <c r="E625" s="131">
        <v>324</v>
      </c>
      <c r="F625" s="43" t="s">
        <v>48</v>
      </c>
      <c r="G625" s="43" t="s">
        <v>144</v>
      </c>
      <c r="H625" s="174" t="s">
        <v>2393</v>
      </c>
      <c r="I625" s="43">
        <v>31</v>
      </c>
      <c r="J625" s="43" t="s">
        <v>2395</v>
      </c>
      <c r="K625" s="43" t="s">
        <v>1320</v>
      </c>
      <c r="L625" s="176"/>
    </row>
    <row r="626" spans="1:12" x14ac:dyDescent="0.35">
      <c r="A626" s="43">
        <v>36</v>
      </c>
      <c r="B626" s="46" t="s">
        <v>2396</v>
      </c>
      <c r="C626" s="43" t="s">
        <v>2380</v>
      </c>
      <c r="D626" s="43" t="s">
        <v>248</v>
      </c>
      <c r="E626" s="131">
        <v>400</v>
      </c>
      <c r="F626" s="43" t="s">
        <v>569</v>
      </c>
      <c r="G626" s="43" t="s">
        <v>144</v>
      </c>
      <c r="H626" s="174">
        <v>24</v>
      </c>
      <c r="I626" s="43">
        <v>413</v>
      </c>
      <c r="J626" s="43" t="s">
        <v>2397</v>
      </c>
      <c r="K626" s="43" t="s">
        <v>1320</v>
      </c>
      <c r="L626" s="176"/>
    </row>
    <row r="627" spans="1:12" x14ac:dyDescent="0.35">
      <c r="A627" s="43">
        <v>37</v>
      </c>
      <c r="B627" s="46" t="s">
        <v>2398</v>
      </c>
      <c r="C627" s="43" t="s">
        <v>2380</v>
      </c>
      <c r="D627" s="43" t="s">
        <v>248</v>
      </c>
      <c r="E627" s="131">
        <v>500</v>
      </c>
      <c r="F627" s="43" t="s">
        <v>569</v>
      </c>
      <c r="G627" s="43" t="s">
        <v>144</v>
      </c>
      <c r="H627" s="174">
        <v>23</v>
      </c>
      <c r="I627" s="43">
        <v>242</v>
      </c>
      <c r="J627" s="43" t="s">
        <v>2399</v>
      </c>
      <c r="K627" s="43" t="s">
        <v>1320</v>
      </c>
      <c r="L627" s="176"/>
    </row>
    <row r="628" spans="1:12" x14ac:dyDescent="0.35">
      <c r="A628" s="43">
        <v>38</v>
      </c>
      <c r="B628" s="46" t="s">
        <v>2400</v>
      </c>
      <c r="C628" s="43" t="s">
        <v>2380</v>
      </c>
      <c r="D628" s="43" t="s">
        <v>248</v>
      </c>
      <c r="E628" s="131">
        <v>500</v>
      </c>
      <c r="F628" s="43" t="s">
        <v>569</v>
      </c>
      <c r="G628" s="43" t="s">
        <v>144</v>
      </c>
      <c r="H628" s="174">
        <v>23</v>
      </c>
      <c r="I628" s="43">
        <v>282</v>
      </c>
      <c r="J628" s="43" t="s">
        <v>2401</v>
      </c>
      <c r="K628" s="43" t="s">
        <v>1320</v>
      </c>
      <c r="L628" s="176"/>
    </row>
    <row r="629" spans="1:12" x14ac:dyDescent="0.35">
      <c r="A629" s="43">
        <v>39</v>
      </c>
      <c r="B629" s="46" t="s">
        <v>2402</v>
      </c>
      <c r="C629" s="43" t="s">
        <v>2329</v>
      </c>
      <c r="D629" s="43" t="s">
        <v>248</v>
      </c>
      <c r="E629" s="131">
        <v>200</v>
      </c>
      <c r="F629" s="43" t="s">
        <v>569</v>
      </c>
      <c r="G629" s="43" t="s">
        <v>144</v>
      </c>
      <c r="H629" s="174">
        <v>32</v>
      </c>
      <c r="I629" s="43">
        <v>55</v>
      </c>
      <c r="J629" s="43" t="s">
        <v>2403</v>
      </c>
      <c r="K629" s="43" t="s">
        <v>1320</v>
      </c>
      <c r="L629" s="176"/>
    </row>
    <row r="630" spans="1:12" x14ac:dyDescent="0.35">
      <c r="A630" s="43">
        <v>40</v>
      </c>
      <c r="B630" s="46" t="s">
        <v>2404</v>
      </c>
      <c r="C630" s="43" t="s">
        <v>2380</v>
      </c>
      <c r="D630" s="43" t="s">
        <v>248</v>
      </c>
      <c r="E630" s="131">
        <v>500</v>
      </c>
      <c r="F630" s="43" t="s">
        <v>569</v>
      </c>
      <c r="G630" s="43" t="s">
        <v>144</v>
      </c>
      <c r="H630" s="174">
        <v>18</v>
      </c>
      <c r="I630" s="43">
        <v>442</v>
      </c>
      <c r="J630" s="43" t="s">
        <v>2405</v>
      </c>
      <c r="K630" s="43" t="s">
        <v>1320</v>
      </c>
      <c r="L630" s="176"/>
    </row>
    <row r="631" spans="1:12" x14ac:dyDescent="0.35">
      <c r="A631" s="43">
        <v>41</v>
      </c>
      <c r="B631" s="46" t="s">
        <v>2406</v>
      </c>
      <c r="C631" s="43" t="s">
        <v>2336</v>
      </c>
      <c r="D631" s="43" t="s">
        <v>248</v>
      </c>
      <c r="E631" s="131">
        <v>500</v>
      </c>
      <c r="F631" s="43" t="s">
        <v>60</v>
      </c>
      <c r="G631" s="43" t="s">
        <v>144</v>
      </c>
      <c r="H631" s="174">
        <v>1</v>
      </c>
      <c r="I631" s="43">
        <v>1365</v>
      </c>
      <c r="J631" s="43" t="s">
        <v>2407</v>
      </c>
      <c r="K631" s="43" t="s">
        <v>1320</v>
      </c>
      <c r="L631" s="176"/>
    </row>
    <row r="632" spans="1:12" x14ac:dyDescent="0.35">
      <c r="A632" s="43">
        <v>42</v>
      </c>
      <c r="B632" s="46" t="s">
        <v>2408</v>
      </c>
      <c r="C632" s="43" t="s">
        <v>2326</v>
      </c>
      <c r="D632" s="43" t="s">
        <v>248</v>
      </c>
      <c r="E632" s="131">
        <v>400</v>
      </c>
      <c r="F632" s="43" t="s">
        <v>569</v>
      </c>
      <c r="G632" s="43" t="s">
        <v>144</v>
      </c>
      <c r="H632" s="174">
        <v>12</v>
      </c>
      <c r="I632" s="43">
        <v>651</v>
      </c>
      <c r="J632" s="43" t="s">
        <v>2409</v>
      </c>
      <c r="K632" s="43" t="s">
        <v>1320</v>
      </c>
      <c r="L632" s="176"/>
    </row>
    <row r="633" spans="1:12" x14ac:dyDescent="0.35">
      <c r="A633" s="43">
        <v>43</v>
      </c>
      <c r="B633" s="46" t="s">
        <v>2410</v>
      </c>
      <c r="C633" s="43" t="s">
        <v>2353</v>
      </c>
      <c r="D633" s="43" t="s">
        <v>248</v>
      </c>
      <c r="E633" s="131">
        <v>400</v>
      </c>
      <c r="F633" s="43" t="s">
        <v>48</v>
      </c>
      <c r="G633" s="43" t="s">
        <v>144</v>
      </c>
      <c r="H633" s="174">
        <v>66</v>
      </c>
      <c r="I633" s="43">
        <v>579</v>
      </c>
      <c r="J633" s="43" t="s">
        <v>2411</v>
      </c>
      <c r="K633" s="43" t="s">
        <v>1320</v>
      </c>
      <c r="L633" s="176"/>
    </row>
    <row r="634" spans="1:12" x14ac:dyDescent="0.35">
      <c r="A634" s="43">
        <v>44</v>
      </c>
      <c r="B634" s="46" t="s">
        <v>2402</v>
      </c>
      <c r="C634" s="43" t="s">
        <v>2380</v>
      </c>
      <c r="D634" s="43" t="s">
        <v>248</v>
      </c>
      <c r="E634" s="131">
        <v>200</v>
      </c>
      <c r="F634" s="43" t="s">
        <v>569</v>
      </c>
      <c r="G634" s="43" t="s">
        <v>144</v>
      </c>
      <c r="H634" s="174">
        <v>32</v>
      </c>
      <c r="I634" s="43">
        <v>63</v>
      </c>
      <c r="J634" s="43" t="s">
        <v>2412</v>
      </c>
      <c r="K634" s="43" t="s">
        <v>1320</v>
      </c>
      <c r="L634" s="176"/>
    </row>
    <row r="635" spans="1:12" x14ac:dyDescent="0.35">
      <c r="A635" s="43">
        <v>45</v>
      </c>
      <c r="B635" s="46" t="s">
        <v>2413</v>
      </c>
      <c r="C635" s="43" t="s">
        <v>2380</v>
      </c>
      <c r="D635" s="43" t="s">
        <v>248</v>
      </c>
      <c r="E635" s="131">
        <v>400</v>
      </c>
      <c r="F635" s="43" t="s">
        <v>569</v>
      </c>
      <c r="G635" s="43" t="s">
        <v>144</v>
      </c>
      <c r="H635" s="174">
        <v>23</v>
      </c>
      <c r="I635" s="43">
        <v>774</v>
      </c>
      <c r="J635" s="43" t="s">
        <v>2414</v>
      </c>
      <c r="K635" s="43" t="s">
        <v>1320</v>
      </c>
      <c r="L635" s="176"/>
    </row>
    <row r="636" spans="1:12" x14ac:dyDescent="0.35">
      <c r="A636" s="43">
        <v>46</v>
      </c>
      <c r="B636" s="46" t="s">
        <v>2415</v>
      </c>
      <c r="C636" s="43" t="s">
        <v>2329</v>
      </c>
      <c r="D636" s="43" t="s">
        <v>248</v>
      </c>
      <c r="E636" s="131">
        <v>222.7</v>
      </c>
      <c r="F636" s="43" t="s">
        <v>48</v>
      </c>
      <c r="G636" s="43" t="s">
        <v>144</v>
      </c>
      <c r="H636" s="174">
        <v>25</v>
      </c>
      <c r="I636" s="43">
        <v>997</v>
      </c>
      <c r="J636" s="43" t="s">
        <v>2416</v>
      </c>
      <c r="K636" s="43" t="s">
        <v>1320</v>
      </c>
      <c r="L636" s="176"/>
    </row>
    <row r="637" spans="1:12" x14ac:dyDescent="0.35">
      <c r="A637" s="43">
        <v>47</v>
      </c>
      <c r="B637" s="46" t="s">
        <v>2417</v>
      </c>
      <c r="C637" s="43" t="s">
        <v>2336</v>
      </c>
      <c r="D637" s="43" t="s">
        <v>248</v>
      </c>
      <c r="E637" s="131">
        <v>200</v>
      </c>
      <c r="F637" s="43" t="s">
        <v>60</v>
      </c>
      <c r="G637" s="43" t="s">
        <v>144</v>
      </c>
      <c r="H637" s="174">
        <v>1</v>
      </c>
      <c r="I637" s="43">
        <v>1259</v>
      </c>
      <c r="J637" s="43" t="s">
        <v>2418</v>
      </c>
      <c r="K637" s="43" t="s">
        <v>1320</v>
      </c>
      <c r="L637" s="176"/>
    </row>
    <row r="638" spans="1:12" x14ac:dyDescent="0.35">
      <c r="A638" s="43">
        <v>48</v>
      </c>
      <c r="B638" s="46" t="s">
        <v>2419</v>
      </c>
      <c r="C638" s="43" t="s">
        <v>2364</v>
      </c>
      <c r="D638" s="43" t="s">
        <v>248</v>
      </c>
      <c r="E638" s="131">
        <v>470.7</v>
      </c>
      <c r="F638" s="43" t="s">
        <v>60</v>
      </c>
      <c r="G638" s="43" t="s">
        <v>144</v>
      </c>
      <c r="H638" s="174">
        <v>2</v>
      </c>
      <c r="I638" s="43">
        <v>471</v>
      </c>
      <c r="J638" s="43" t="s">
        <v>2420</v>
      </c>
      <c r="K638" s="43" t="s">
        <v>1320</v>
      </c>
      <c r="L638" s="176"/>
    </row>
    <row r="639" spans="1:12" x14ac:dyDescent="0.35">
      <c r="A639" s="43">
        <v>49</v>
      </c>
      <c r="B639" s="46" t="s">
        <v>2419</v>
      </c>
      <c r="C639" s="43" t="s">
        <v>2364</v>
      </c>
      <c r="D639" s="43" t="s">
        <v>248</v>
      </c>
      <c r="E639" s="131">
        <v>155</v>
      </c>
      <c r="F639" s="43" t="s">
        <v>48</v>
      </c>
      <c r="G639" s="43" t="s">
        <v>144</v>
      </c>
      <c r="H639" s="174">
        <v>19</v>
      </c>
      <c r="I639" s="43">
        <v>39</v>
      </c>
      <c r="J639" s="43" t="s">
        <v>2421</v>
      </c>
      <c r="K639" s="43" t="s">
        <v>1320</v>
      </c>
      <c r="L639" s="176"/>
    </row>
    <row r="640" spans="1:12" x14ac:dyDescent="0.35">
      <c r="A640" s="43">
        <v>50</v>
      </c>
      <c r="B640" s="46" t="s">
        <v>2422</v>
      </c>
      <c r="C640" s="43" t="s">
        <v>2380</v>
      </c>
      <c r="D640" s="43" t="s">
        <v>248</v>
      </c>
      <c r="E640" s="131">
        <v>500</v>
      </c>
      <c r="F640" s="43" t="s">
        <v>569</v>
      </c>
      <c r="G640" s="43" t="s">
        <v>144</v>
      </c>
      <c r="H640" s="174">
        <v>32</v>
      </c>
      <c r="I640" s="43">
        <v>140</v>
      </c>
      <c r="J640" s="43" t="s">
        <v>2423</v>
      </c>
      <c r="K640" s="43" t="s">
        <v>1320</v>
      </c>
      <c r="L640" s="176"/>
    </row>
    <row r="641" spans="1:12" x14ac:dyDescent="0.35">
      <c r="A641" s="43">
        <v>51</v>
      </c>
      <c r="B641" s="46" t="s">
        <v>2422</v>
      </c>
      <c r="C641" s="43" t="s">
        <v>2380</v>
      </c>
      <c r="D641" s="43" t="s">
        <v>248</v>
      </c>
      <c r="E641" s="131">
        <v>500</v>
      </c>
      <c r="F641" s="43" t="s">
        <v>569</v>
      </c>
      <c r="G641" s="43" t="s">
        <v>144</v>
      </c>
      <c r="H641" s="174">
        <v>32</v>
      </c>
      <c r="I641" s="43">
        <v>820</v>
      </c>
      <c r="J641" s="43" t="s">
        <v>2424</v>
      </c>
      <c r="K641" s="43" t="s">
        <v>1320</v>
      </c>
      <c r="L641" s="176"/>
    </row>
    <row r="642" spans="1:12" x14ac:dyDescent="0.35">
      <c r="A642" s="43">
        <v>52</v>
      </c>
      <c r="B642" s="46" t="s">
        <v>2425</v>
      </c>
      <c r="C642" s="43" t="s">
        <v>2380</v>
      </c>
      <c r="D642" s="43" t="s">
        <v>248</v>
      </c>
      <c r="E642" s="131">
        <v>500</v>
      </c>
      <c r="F642" s="43" t="s">
        <v>569</v>
      </c>
      <c r="G642" s="43" t="s">
        <v>144</v>
      </c>
      <c r="H642" s="174">
        <v>32</v>
      </c>
      <c r="I642" s="43">
        <v>304</v>
      </c>
      <c r="J642" s="43" t="s">
        <v>2426</v>
      </c>
      <c r="K642" s="43" t="s">
        <v>1320</v>
      </c>
      <c r="L642" s="176"/>
    </row>
    <row r="643" spans="1:12" x14ac:dyDescent="0.35">
      <c r="A643" s="43">
        <v>53</v>
      </c>
      <c r="B643" s="46" t="s">
        <v>2427</v>
      </c>
      <c r="C643" s="43" t="s">
        <v>2329</v>
      </c>
      <c r="D643" s="43" t="s">
        <v>248</v>
      </c>
      <c r="E643" s="131">
        <v>132.4</v>
      </c>
      <c r="F643" s="43" t="s">
        <v>48</v>
      </c>
      <c r="G643" s="43" t="s">
        <v>144</v>
      </c>
      <c r="H643" s="174">
        <v>25</v>
      </c>
      <c r="I643" s="43">
        <v>785</v>
      </c>
      <c r="J643" s="43" t="s">
        <v>2428</v>
      </c>
      <c r="K643" s="43" t="s">
        <v>1320</v>
      </c>
      <c r="L643" s="176"/>
    </row>
    <row r="644" spans="1:12" x14ac:dyDescent="0.35">
      <c r="A644" s="43">
        <v>54</v>
      </c>
      <c r="B644" s="46" t="s">
        <v>2429</v>
      </c>
      <c r="C644" s="43" t="s">
        <v>2364</v>
      </c>
      <c r="D644" s="43" t="s">
        <v>248</v>
      </c>
      <c r="E644" s="131">
        <v>500</v>
      </c>
      <c r="F644" s="43" t="s">
        <v>569</v>
      </c>
      <c r="G644" s="43" t="s">
        <v>144</v>
      </c>
      <c r="H644" s="174">
        <v>18</v>
      </c>
      <c r="I644" s="43">
        <v>735</v>
      </c>
      <c r="J644" s="43" t="s">
        <v>2430</v>
      </c>
      <c r="K644" s="43" t="s">
        <v>1320</v>
      </c>
      <c r="L644" s="176"/>
    </row>
    <row r="645" spans="1:12" x14ac:dyDescent="0.35">
      <c r="A645" s="43">
        <v>55</v>
      </c>
      <c r="B645" s="46" t="s">
        <v>2429</v>
      </c>
      <c r="C645" s="43" t="s">
        <v>2364</v>
      </c>
      <c r="D645" s="43" t="s">
        <v>248</v>
      </c>
      <c r="E645" s="131">
        <v>500</v>
      </c>
      <c r="F645" s="43" t="s">
        <v>569</v>
      </c>
      <c r="G645" s="43" t="s">
        <v>144</v>
      </c>
      <c r="H645" s="174">
        <v>18</v>
      </c>
      <c r="I645" s="43">
        <v>734</v>
      </c>
      <c r="J645" s="43" t="s">
        <v>2431</v>
      </c>
      <c r="K645" s="43" t="s">
        <v>1320</v>
      </c>
      <c r="L645" s="176"/>
    </row>
    <row r="646" spans="1:12" x14ac:dyDescent="0.35">
      <c r="A646" s="43">
        <v>56</v>
      </c>
      <c r="B646" s="46" t="s">
        <v>2432</v>
      </c>
      <c r="C646" s="43" t="s">
        <v>2329</v>
      </c>
      <c r="D646" s="43" t="s">
        <v>248</v>
      </c>
      <c r="E646" s="131">
        <v>181</v>
      </c>
      <c r="F646" s="43" t="s">
        <v>48</v>
      </c>
      <c r="G646" s="43" t="s">
        <v>144</v>
      </c>
      <c r="H646" s="174">
        <v>25</v>
      </c>
      <c r="I646" s="43">
        <v>957</v>
      </c>
      <c r="J646" s="43" t="s">
        <v>2433</v>
      </c>
      <c r="K646" s="43" t="s">
        <v>1320</v>
      </c>
      <c r="L646" s="176"/>
    </row>
    <row r="647" spans="1:12" x14ac:dyDescent="0.35">
      <c r="A647" s="43">
        <v>57</v>
      </c>
      <c r="B647" s="46" t="s">
        <v>2040</v>
      </c>
      <c r="C647" s="43" t="s">
        <v>2369</v>
      </c>
      <c r="D647" s="43" t="s">
        <v>248</v>
      </c>
      <c r="E647" s="131">
        <v>300</v>
      </c>
      <c r="F647" s="43" t="s">
        <v>48</v>
      </c>
      <c r="G647" s="43" t="s">
        <v>144</v>
      </c>
      <c r="H647" s="174">
        <v>66</v>
      </c>
      <c r="I647" s="43">
        <v>124</v>
      </c>
      <c r="J647" s="43" t="s">
        <v>2434</v>
      </c>
      <c r="K647" s="43" t="s">
        <v>1320</v>
      </c>
      <c r="L647" s="176"/>
    </row>
    <row r="648" spans="1:12" x14ac:dyDescent="0.35">
      <c r="A648" s="43">
        <v>58</v>
      </c>
      <c r="B648" s="46" t="s">
        <v>2435</v>
      </c>
      <c r="C648" s="43" t="s">
        <v>2436</v>
      </c>
      <c r="D648" s="43" t="s">
        <v>248</v>
      </c>
      <c r="E648" s="131">
        <v>185</v>
      </c>
      <c r="F648" s="43" t="s">
        <v>48</v>
      </c>
      <c r="G648" s="43" t="s">
        <v>144</v>
      </c>
      <c r="H648" s="174">
        <v>37</v>
      </c>
      <c r="I648" s="43">
        <v>515</v>
      </c>
      <c r="J648" s="43" t="s">
        <v>2437</v>
      </c>
      <c r="K648" s="43" t="s">
        <v>1320</v>
      </c>
      <c r="L648" s="176"/>
    </row>
    <row r="649" spans="1:12" x14ac:dyDescent="0.35">
      <c r="A649" s="43">
        <v>59</v>
      </c>
      <c r="B649" s="46" t="s">
        <v>2438</v>
      </c>
      <c r="C649" s="43" t="s">
        <v>2380</v>
      </c>
      <c r="D649" s="43" t="s">
        <v>248</v>
      </c>
      <c r="E649" s="131">
        <v>268.7</v>
      </c>
      <c r="F649" s="43" t="s">
        <v>48</v>
      </c>
      <c r="G649" s="43" t="s">
        <v>144</v>
      </c>
      <c r="H649" s="174">
        <v>24</v>
      </c>
      <c r="I649" s="43">
        <v>425</v>
      </c>
      <c r="J649" s="43" t="s">
        <v>2439</v>
      </c>
      <c r="K649" s="43" t="s">
        <v>1320</v>
      </c>
      <c r="L649" s="176"/>
    </row>
    <row r="650" spans="1:12" x14ac:dyDescent="0.35">
      <c r="A650" s="43">
        <v>60</v>
      </c>
      <c r="B650" s="46" t="s">
        <v>2440</v>
      </c>
      <c r="C650" s="43" t="s">
        <v>2380</v>
      </c>
      <c r="D650" s="43" t="s">
        <v>248</v>
      </c>
      <c r="E650" s="131">
        <v>200</v>
      </c>
      <c r="F650" s="43" t="s">
        <v>569</v>
      </c>
      <c r="G650" s="43" t="s">
        <v>144</v>
      </c>
      <c r="H650" s="174">
        <v>30</v>
      </c>
      <c r="I650" s="43">
        <v>587</v>
      </c>
      <c r="J650" s="43" t="s">
        <v>2441</v>
      </c>
      <c r="K650" s="43" t="s">
        <v>1320</v>
      </c>
      <c r="L650" s="176"/>
    </row>
    <row r="651" spans="1:12" x14ac:dyDescent="0.35">
      <c r="A651" s="43">
        <v>61</v>
      </c>
      <c r="B651" s="46" t="s">
        <v>1757</v>
      </c>
      <c r="C651" s="43" t="s">
        <v>2336</v>
      </c>
      <c r="D651" s="43" t="s">
        <v>248</v>
      </c>
      <c r="E651" s="131">
        <v>500</v>
      </c>
      <c r="F651" s="43" t="s">
        <v>60</v>
      </c>
      <c r="G651" s="43" t="s">
        <v>144</v>
      </c>
      <c r="H651" s="174">
        <v>3</v>
      </c>
      <c r="I651" s="43">
        <v>279</v>
      </c>
      <c r="J651" s="43" t="s">
        <v>2442</v>
      </c>
      <c r="K651" s="43" t="s">
        <v>1320</v>
      </c>
      <c r="L651" s="176"/>
    </row>
    <row r="652" spans="1:12" x14ac:dyDescent="0.35">
      <c r="A652" s="43">
        <v>62</v>
      </c>
      <c r="B652" s="46" t="s">
        <v>1757</v>
      </c>
      <c r="C652" s="43" t="s">
        <v>2353</v>
      </c>
      <c r="D652" s="43" t="s">
        <v>248</v>
      </c>
      <c r="E652" s="131">
        <v>500</v>
      </c>
      <c r="F652" s="43" t="s">
        <v>60</v>
      </c>
      <c r="G652" s="43" t="s">
        <v>144</v>
      </c>
      <c r="H652" s="174">
        <v>1</v>
      </c>
      <c r="I652" s="43">
        <v>1359</v>
      </c>
      <c r="J652" s="43" t="s">
        <v>2443</v>
      </c>
      <c r="K652" s="43" t="s">
        <v>1320</v>
      </c>
      <c r="L652" s="176"/>
    </row>
    <row r="653" spans="1:12" x14ac:dyDescent="0.35">
      <c r="A653" s="43">
        <v>63</v>
      </c>
      <c r="B653" s="46" t="s">
        <v>2444</v>
      </c>
      <c r="C653" s="43" t="s">
        <v>2329</v>
      </c>
      <c r="D653" s="43" t="s">
        <v>248</v>
      </c>
      <c r="E653" s="131">
        <v>100</v>
      </c>
      <c r="F653" s="43" t="s">
        <v>51</v>
      </c>
      <c r="G653" s="43" t="s">
        <v>144</v>
      </c>
      <c r="H653" s="174">
        <v>25</v>
      </c>
      <c r="I653" s="43">
        <v>879</v>
      </c>
      <c r="J653" s="43" t="s">
        <v>2445</v>
      </c>
      <c r="K653" s="43" t="s">
        <v>1320</v>
      </c>
      <c r="L653" s="176"/>
    </row>
    <row r="654" spans="1:12" x14ac:dyDescent="0.35">
      <c r="A654" s="43">
        <v>64</v>
      </c>
      <c r="B654" s="46" t="s">
        <v>2325</v>
      </c>
      <c r="C654" s="43" t="s">
        <v>2380</v>
      </c>
      <c r="D654" s="43" t="s">
        <v>248</v>
      </c>
      <c r="E654" s="131">
        <v>500</v>
      </c>
      <c r="F654" s="43" t="s">
        <v>569</v>
      </c>
      <c r="G654" s="43" t="s">
        <v>144</v>
      </c>
      <c r="H654" s="174">
        <v>23</v>
      </c>
      <c r="I654" s="43">
        <v>197</v>
      </c>
      <c r="J654" s="43" t="s">
        <v>2446</v>
      </c>
      <c r="K654" s="43" t="s">
        <v>1320</v>
      </c>
      <c r="L654" s="176"/>
    </row>
    <row r="655" spans="1:12" x14ac:dyDescent="0.35">
      <c r="A655" s="43">
        <v>65</v>
      </c>
      <c r="B655" s="46" t="s">
        <v>2447</v>
      </c>
      <c r="C655" s="43" t="s">
        <v>2380</v>
      </c>
      <c r="D655" s="43" t="s">
        <v>248</v>
      </c>
      <c r="E655" s="131">
        <v>300</v>
      </c>
      <c r="F655" s="43" t="s">
        <v>569</v>
      </c>
      <c r="G655" s="43" t="s">
        <v>144</v>
      </c>
      <c r="H655" s="174">
        <v>32</v>
      </c>
      <c r="I655" s="43">
        <v>176</v>
      </c>
      <c r="J655" s="43" t="s">
        <v>2448</v>
      </c>
      <c r="K655" s="43" t="s">
        <v>1320</v>
      </c>
      <c r="L655" s="176"/>
    </row>
    <row r="656" spans="1:12" x14ac:dyDescent="0.35">
      <c r="A656" s="43">
        <v>66</v>
      </c>
      <c r="B656" s="46" t="s">
        <v>2447</v>
      </c>
      <c r="C656" s="43" t="s">
        <v>2380</v>
      </c>
      <c r="D656" s="43" t="s">
        <v>248</v>
      </c>
      <c r="E656" s="131">
        <v>300</v>
      </c>
      <c r="F656" s="43" t="s">
        <v>569</v>
      </c>
      <c r="G656" s="43" t="s">
        <v>144</v>
      </c>
      <c r="H656" s="174">
        <v>32</v>
      </c>
      <c r="I656" s="43">
        <v>177</v>
      </c>
      <c r="J656" s="43" t="s">
        <v>2449</v>
      </c>
      <c r="K656" s="43" t="s">
        <v>1320</v>
      </c>
      <c r="L656" s="176"/>
    </row>
    <row r="657" spans="1:12" x14ac:dyDescent="0.35">
      <c r="A657" s="43">
        <v>67</v>
      </c>
      <c r="B657" s="46" t="s">
        <v>2450</v>
      </c>
      <c r="C657" s="43" t="s">
        <v>2364</v>
      </c>
      <c r="D657" s="43" t="s">
        <v>248</v>
      </c>
      <c r="E657" s="131">
        <v>300</v>
      </c>
      <c r="F657" s="43" t="s">
        <v>51</v>
      </c>
      <c r="G657" s="43" t="s">
        <v>144</v>
      </c>
      <c r="H657" s="174">
        <v>19</v>
      </c>
      <c r="I657" s="43">
        <v>586</v>
      </c>
      <c r="J657" s="43" t="s">
        <v>2451</v>
      </c>
      <c r="K657" s="43" t="s">
        <v>1320</v>
      </c>
      <c r="L657" s="176"/>
    </row>
    <row r="658" spans="1:12" x14ac:dyDescent="0.35">
      <c r="A658" s="43">
        <v>68</v>
      </c>
      <c r="B658" s="46" t="s">
        <v>2452</v>
      </c>
      <c r="C658" s="43" t="s">
        <v>2364</v>
      </c>
      <c r="D658" s="43" t="s">
        <v>248</v>
      </c>
      <c r="E658" s="131">
        <v>300</v>
      </c>
      <c r="F658" s="43" t="s">
        <v>51</v>
      </c>
      <c r="G658" s="43" t="s">
        <v>144</v>
      </c>
      <c r="H658" s="174">
        <v>19</v>
      </c>
      <c r="I658" s="43">
        <v>585</v>
      </c>
      <c r="J658" s="43" t="s">
        <v>2453</v>
      </c>
      <c r="K658" s="43" t="s">
        <v>1320</v>
      </c>
      <c r="L658" s="176"/>
    </row>
    <row r="659" spans="1:12" x14ac:dyDescent="0.35">
      <c r="A659" s="43">
        <v>69</v>
      </c>
      <c r="B659" s="46" t="s">
        <v>2454</v>
      </c>
      <c r="C659" s="43" t="s">
        <v>2364</v>
      </c>
      <c r="D659" s="43" t="s">
        <v>248</v>
      </c>
      <c r="E659" s="131">
        <v>300</v>
      </c>
      <c r="F659" s="43" t="s">
        <v>48</v>
      </c>
      <c r="G659" s="43" t="s">
        <v>144</v>
      </c>
      <c r="H659" s="174">
        <v>19</v>
      </c>
      <c r="I659" s="43">
        <v>192</v>
      </c>
      <c r="J659" s="43" t="s">
        <v>2455</v>
      </c>
      <c r="K659" s="43" t="s">
        <v>1320</v>
      </c>
      <c r="L659" s="176"/>
    </row>
    <row r="660" spans="1:12" x14ac:dyDescent="0.35">
      <c r="A660" s="43">
        <v>70</v>
      </c>
      <c r="B660" s="46" t="s">
        <v>2456</v>
      </c>
      <c r="C660" s="43" t="s">
        <v>2457</v>
      </c>
      <c r="D660" s="43" t="s">
        <v>248</v>
      </c>
      <c r="E660" s="131">
        <v>300</v>
      </c>
      <c r="F660" s="43" t="s">
        <v>60</v>
      </c>
      <c r="G660" s="43" t="s">
        <v>144</v>
      </c>
      <c r="H660" s="174">
        <v>1</v>
      </c>
      <c r="I660" s="43">
        <v>1242</v>
      </c>
      <c r="J660" s="43" t="s">
        <v>2458</v>
      </c>
      <c r="K660" s="43" t="s">
        <v>1320</v>
      </c>
      <c r="L660" s="176"/>
    </row>
    <row r="661" spans="1:12" x14ac:dyDescent="0.35">
      <c r="A661" s="43">
        <v>71</v>
      </c>
      <c r="B661" s="46" t="s">
        <v>2459</v>
      </c>
      <c r="C661" s="43" t="s">
        <v>2329</v>
      </c>
      <c r="D661" s="43" t="s">
        <v>248</v>
      </c>
      <c r="E661" s="131">
        <v>100</v>
      </c>
      <c r="F661" s="43" t="s">
        <v>569</v>
      </c>
      <c r="G661" s="43" t="s">
        <v>144</v>
      </c>
      <c r="H661" s="174">
        <v>25</v>
      </c>
      <c r="I661" s="43">
        <v>761</v>
      </c>
      <c r="J661" s="43" t="s">
        <v>2460</v>
      </c>
      <c r="K661" s="43" t="s">
        <v>1320</v>
      </c>
      <c r="L661" s="176"/>
    </row>
    <row r="662" spans="1:12" x14ac:dyDescent="0.35">
      <c r="A662" s="43">
        <v>72</v>
      </c>
      <c r="B662" s="46" t="s">
        <v>2461</v>
      </c>
      <c r="C662" s="43" t="s">
        <v>2364</v>
      </c>
      <c r="D662" s="43" t="s">
        <v>248</v>
      </c>
      <c r="E662" s="131">
        <v>278</v>
      </c>
      <c r="F662" s="43" t="s">
        <v>51</v>
      </c>
      <c r="G662" s="43" t="s">
        <v>144</v>
      </c>
      <c r="H662" s="174">
        <v>25</v>
      </c>
      <c r="I662" s="43">
        <v>1031</v>
      </c>
      <c r="J662" s="43" t="s">
        <v>2462</v>
      </c>
      <c r="K662" s="43" t="s">
        <v>1320</v>
      </c>
      <c r="L662" s="176"/>
    </row>
    <row r="663" spans="1:12" x14ac:dyDescent="0.35">
      <c r="A663" s="43">
        <v>73</v>
      </c>
      <c r="B663" s="46" t="s">
        <v>2463</v>
      </c>
      <c r="C663" s="43" t="s">
        <v>2436</v>
      </c>
      <c r="D663" s="43" t="s">
        <v>248</v>
      </c>
      <c r="E663" s="131">
        <v>200</v>
      </c>
      <c r="F663" s="43" t="s">
        <v>48</v>
      </c>
      <c r="G663" s="43" t="s">
        <v>144</v>
      </c>
      <c r="H663" s="174">
        <v>37</v>
      </c>
      <c r="I663" s="43">
        <v>617</v>
      </c>
      <c r="J663" s="43" t="s">
        <v>2464</v>
      </c>
      <c r="K663" s="43" t="s">
        <v>1320</v>
      </c>
      <c r="L663" s="176"/>
    </row>
    <row r="664" spans="1:12" x14ac:dyDescent="0.35">
      <c r="A664" s="43">
        <v>74</v>
      </c>
      <c r="B664" s="46" t="s">
        <v>2465</v>
      </c>
      <c r="C664" s="43" t="s">
        <v>2369</v>
      </c>
      <c r="D664" s="43" t="s">
        <v>248</v>
      </c>
      <c r="E664" s="131">
        <v>200</v>
      </c>
      <c r="F664" s="43" t="s">
        <v>48</v>
      </c>
      <c r="G664" s="43" t="s">
        <v>144</v>
      </c>
      <c r="H664" s="174">
        <v>70</v>
      </c>
      <c r="I664" s="43">
        <v>192</v>
      </c>
      <c r="J664" s="43" t="s">
        <v>2466</v>
      </c>
      <c r="K664" s="43" t="s">
        <v>1320</v>
      </c>
      <c r="L664" s="176"/>
    </row>
    <row r="665" spans="1:12" x14ac:dyDescent="0.35">
      <c r="A665" s="43">
        <v>75</v>
      </c>
      <c r="B665" s="46" t="s">
        <v>2467</v>
      </c>
      <c r="C665" s="43" t="s">
        <v>2329</v>
      </c>
      <c r="D665" s="43" t="s">
        <v>248</v>
      </c>
      <c r="E665" s="131">
        <v>400</v>
      </c>
      <c r="F665" s="43" t="s">
        <v>569</v>
      </c>
      <c r="G665" s="43" t="s">
        <v>144</v>
      </c>
      <c r="H665" s="174">
        <v>32</v>
      </c>
      <c r="I665" s="43">
        <v>885</v>
      </c>
      <c r="J665" s="43" t="s">
        <v>2468</v>
      </c>
      <c r="K665" s="43" t="s">
        <v>1320</v>
      </c>
      <c r="L665" s="176"/>
    </row>
    <row r="666" spans="1:12" x14ac:dyDescent="0.35">
      <c r="A666" s="43">
        <v>76</v>
      </c>
      <c r="B666" s="46" t="s">
        <v>2469</v>
      </c>
      <c r="C666" s="43" t="s">
        <v>2345</v>
      </c>
      <c r="D666" s="43" t="s">
        <v>248</v>
      </c>
      <c r="E666" s="131">
        <v>256.89999999999998</v>
      </c>
      <c r="F666" s="43" t="s">
        <v>60</v>
      </c>
      <c r="G666" s="43" t="s">
        <v>144</v>
      </c>
      <c r="H666" s="174">
        <v>1</v>
      </c>
      <c r="I666" s="43">
        <v>1339</v>
      </c>
      <c r="J666" s="43" t="s">
        <v>2470</v>
      </c>
      <c r="K666" s="43" t="s">
        <v>1320</v>
      </c>
      <c r="L666" s="176"/>
    </row>
    <row r="667" spans="1:12" x14ac:dyDescent="0.35">
      <c r="A667" s="43">
        <v>77</v>
      </c>
      <c r="B667" s="46" t="s">
        <v>2471</v>
      </c>
      <c r="C667" s="43" t="s">
        <v>2436</v>
      </c>
      <c r="D667" s="43" t="s">
        <v>248</v>
      </c>
      <c r="E667" s="131">
        <v>100</v>
      </c>
      <c r="F667" s="43" t="s">
        <v>48</v>
      </c>
      <c r="G667" s="43" t="s">
        <v>144</v>
      </c>
      <c r="H667" s="174">
        <v>29</v>
      </c>
      <c r="I667" s="43">
        <v>1312</v>
      </c>
      <c r="J667" s="43" t="s">
        <v>2472</v>
      </c>
      <c r="K667" s="43" t="s">
        <v>1320</v>
      </c>
      <c r="L667" s="176"/>
    </row>
    <row r="668" spans="1:12" x14ac:dyDescent="0.35">
      <c r="A668" s="43">
        <v>78</v>
      </c>
      <c r="B668" s="46" t="s">
        <v>2473</v>
      </c>
      <c r="C668" s="43" t="s">
        <v>2345</v>
      </c>
      <c r="D668" s="43" t="s">
        <v>248</v>
      </c>
      <c r="E668" s="131">
        <v>400</v>
      </c>
      <c r="F668" s="43" t="s">
        <v>2474</v>
      </c>
      <c r="G668" s="43" t="s">
        <v>144</v>
      </c>
      <c r="H668" s="174">
        <v>1</v>
      </c>
      <c r="I668" s="43">
        <v>132</v>
      </c>
      <c r="J668" s="43" t="s">
        <v>2475</v>
      </c>
      <c r="K668" s="43" t="s">
        <v>1320</v>
      </c>
      <c r="L668" s="176"/>
    </row>
    <row r="669" spans="1:12" x14ac:dyDescent="0.35">
      <c r="A669" s="43">
        <v>79</v>
      </c>
      <c r="B669" s="46" t="s">
        <v>2476</v>
      </c>
      <c r="C669" s="43" t="s">
        <v>2380</v>
      </c>
      <c r="D669" s="43" t="s">
        <v>248</v>
      </c>
      <c r="E669" s="131">
        <v>100</v>
      </c>
      <c r="F669" s="43" t="s">
        <v>48</v>
      </c>
      <c r="G669" s="43" t="s">
        <v>144</v>
      </c>
      <c r="H669" s="174">
        <v>23</v>
      </c>
      <c r="I669" s="43">
        <v>89</v>
      </c>
      <c r="J669" s="43" t="s">
        <v>2477</v>
      </c>
      <c r="K669" s="43" t="s">
        <v>1320</v>
      </c>
      <c r="L669" s="176"/>
    </row>
    <row r="670" spans="1:12" x14ac:dyDescent="0.35">
      <c r="A670" s="43">
        <v>80</v>
      </c>
      <c r="B670" s="46" t="s">
        <v>2478</v>
      </c>
      <c r="C670" s="43" t="s">
        <v>2353</v>
      </c>
      <c r="D670" s="43" t="s">
        <v>248</v>
      </c>
      <c r="E670" s="131">
        <v>200</v>
      </c>
      <c r="F670" s="43" t="s">
        <v>569</v>
      </c>
      <c r="G670" s="43" t="s">
        <v>144</v>
      </c>
      <c r="H670" s="174">
        <v>67</v>
      </c>
      <c r="I670" s="43">
        <v>35</v>
      </c>
      <c r="J670" s="43" t="s">
        <v>2479</v>
      </c>
      <c r="K670" s="43" t="s">
        <v>1320</v>
      </c>
      <c r="L670" s="176"/>
    </row>
    <row r="671" spans="1:12" x14ac:dyDescent="0.35">
      <c r="A671" s="43">
        <v>81</v>
      </c>
      <c r="B671" s="46" t="s">
        <v>2480</v>
      </c>
      <c r="C671" s="43" t="s">
        <v>2380</v>
      </c>
      <c r="D671" s="43" t="s">
        <v>248</v>
      </c>
      <c r="E671" s="131">
        <v>420</v>
      </c>
      <c r="F671" s="43" t="s">
        <v>569</v>
      </c>
      <c r="G671" s="43" t="s">
        <v>144</v>
      </c>
      <c r="H671" s="174">
        <v>32</v>
      </c>
      <c r="I671" s="43">
        <v>818</v>
      </c>
      <c r="J671" s="43" t="s">
        <v>2481</v>
      </c>
      <c r="K671" s="43" t="s">
        <v>1320</v>
      </c>
      <c r="L671" s="176"/>
    </row>
    <row r="672" spans="1:12" x14ac:dyDescent="0.35">
      <c r="A672" s="43">
        <v>82</v>
      </c>
      <c r="B672" s="46" t="s">
        <v>2480</v>
      </c>
      <c r="C672" s="43" t="s">
        <v>2380</v>
      </c>
      <c r="D672" s="43" t="s">
        <v>248</v>
      </c>
      <c r="E672" s="131">
        <v>500</v>
      </c>
      <c r="F672" s="43" t="s">
        <v>569</v>
      </c>
      <c r="G672" s="43" t="s">
        <v>144</v>
      </c>
      <c r="H672" s="174">
        <v>32</v>
      </c>
      <c r="I672" s="43">
        <v>89</v>
      </c>
      <c r="J672" s="43" t="s">
        <v>2482</v>
      </c>
      <c r="K672" s="43" t="s">
        <v>1320</v>
      </c>
      <c r="L672" s="176"/>
    </row>
    <row r="673" spans="1:12" x14ac:dyDescent="0.35">
      <c r="A673" s="43">
        <v>83</v>
      </c>
      <c r="B673" s="46" t="s">
        <v>2483</v>
      </c>
      <c r="C673" s="43" t="s">
        <v>2329</v>
      </c>
      <c r="D673" s="43" t="s">
        <v>248</v>
      </c>
      <c r="E673" s="131">
        <v>200</v>
      </c>
      <c r="F673" s="43" t="s">
        <v>60</v>
      </c>
      <c r="G673" s="43" t="s">
        <v>144</v>
      </c>
      <c r="H673" s="174">
        <v>25</v>
      </c>
      <c r="I673" s="43">
        <v>315</v>
      </c>
      <c r="J673" s="43" t="s">
        <v>2484</v>
      </c>
      <c r="K673" s="43" t="s">
        <v>1320</v>
      </c>
      <c r="L673" s="176"/>
    </row>
    <row r="674" spans="1:12" x14ac:dyDescent="0.35">
      <c r="A674" s="43">
        <v>84</v>
      </c>
      <c r="B674" s="46" t="s">
        <v>2485</v>
      </c>
      <c r="C674" s="43" t="s">
        <v>2329</v>
      </c>
      <c r="D674" s="43" t="s">
        <v>248</v>
      </c>
      <c r="E674" s="131">
        <v>200</v>
      </c>
      <c r="F674" s="43" t="s">
        <v>48</v>
      </c>
      <c r="G674" s="43" t="s">
        <v>144</v>
      </c>
      <c r="H674" s="174">
        <v>25</v>
      </c>
      <c r="I674" s="43">
        <v>1062</v>
      </c>
      <c r="J674" s="43" t="s">
        <v>2486</v>
      </c>
      <c r="K674" s="43" t="s">
        <v>1320</v>
      </c>
      <c r="L674" s="176"/>
    </row>
    <row r="675" spans="1:12" x14ac:dyDescent="0.35">
      <c r="A675" s="43">
        <v>85</v>
      </c>
      <c r="B675" s="46" t="s">
        <v>2487</v>
      </c>
      <c r="C675" s="43" t="s">
        <v>2353</v>
      </c>
      <c r="D675" s="43" t="s">
        <v>248</v>
      </c>
      <c r="E675" s="131">
        <v>300</v>
      </c>
      <c r="F675" s="43" t="s">
        <v>48</v>
      </c>
      <c r="G675" s="43" t="s">
        <v>144</v>
      </c>
      <c r="H675" s="174">
        <v>28</v>
      </c>
      <c r="I675" s="43">
        <v>371</v>
      </c>
      <c r="J675" s="43" t="s">
        <v>2488</v>
      </c>
      <c r="K675" s="43" t="s">
        <v>1320</v>
      </c>
      <c r="L675" s="176"/>
    </row>
    <row r="676" spans="1:12" x14ac:dyDescent="0.35">
      <c r="A676" s="43">
        <v>86</v>
      </c>
      <c r="B676" s="46" t="s">
        <v>2480</v>
      </c>
      <c r="C676" s="43" t="s">
        <v>2326</v>
      </c>
      <c r="D676" s="43" t="s">
        <v>248</v>
      </c>
      <c r="E676" s="131">
        <v>502.4</v>
      </c>
      <c r="F676" s="43" t="s">
        <v>569</v>
      </c>
      <c r="G676" s="43" t="s">
        <v>144</v>
      </c>
      <c r="H676" s="174">
        <v>32</v>
      </c>
      <c r="I676" s="43">
        <v>80</v>
      </c>
      <c r="J676" s="43" t="s">
        <v>2489</v>
      </c>
      <c r="K676" s="43" t="s">
        <v>1320</v>
      </c>
      <c r="L676" s="176"/>
    </row>
    <row r="677" spans="1:12" x14ac:dyDescent="0.35">
      <c r="A677" s="43">
        <v>87</v>
      </c>
      <c r="B677" s="46" t="s">
        <v>2490</v>
      </c>
      <c r="C677" s="43" t="s">
        <v>2345</v>
      </c>
      <c r="D677" s="43" t="s">
        <v>248</v>
      </c>
      <c r="E677" s="131">
        <v>500</v>
      </c>
      <c r="F677" s="43" t="s">
        <v>60</v>
      </c>
      <c r="G677" s="43" t="s">
        <v>144</v>
      </c>
      <c r="H677" s="174">
        <v>1</v>
      </c>
      <c r="I677" s="43">
        <v>1266</v>
      </c>
      <c r="J677" s="43" t="s">
        <v>2491</v>
      </c>
      <c r="K677" s="43" t="s">
        <v>1320</v>
      </c>
      <c r="L677" s="176"/>
    </row>
    <row r="678" spans="1:12" x14ac:dyDescent="0.35">
      <c r="A678" s="43">
        <v>88</v>
      </c>
      <c r="B678" s="46" t="s">
        <v>2492</v>
      </c>
      <c r="C678" s="43" t="s">
        <v>2457</v>
      </c>
      <c r="D678" s="43" t="s">
        <v>248</v>
      </c>
      <c r="E678" s="131">
        <v>250</v>
      </c>
      <c r="F678" s="43" t="s">
        <v>60</v>
      </c>
      <c r="G678" s="43" t="s">
        <v>144</v>
      </c>
      <c r="H678" s="174">
        <v>1</v>
      </c>
      <c r="I678" s="43">
        <v>1243</v>
      </c>
      <c r="J678" s="43" t="s">
        <v>2493</v>
      </c>
      <c r="K678" s="43" t="s">
        <v>1320</v>
      </c>
      <c r="L678" s="176"/>
    </row>
    <row r="679" spans="1:12" x14ac:dyDescent="0.35">
      <c r="A679" s="43">
        <v>89</v>
      </c>
      <c r="B679" s="46" t="s">
        <v>2494</v>
      </c>
      <c r="C679" s="43" t="s">
        <v>2333</v>
      </c>
      <c r="D679" s="43" t="s">
        <v>248</v>
      </c>
      <c r="E679" s="131">
        <v>200</v>
      </c>
      <c r="F679" s="43" t="s">
        <v>569</v>
      </c>
      <c r="G679" s="43" t="s">
        <v>144</v>
      </c>
      <c r="H679" s="174">
        <v>22</v>
      </c>
      <c r="I679" s="43">
        <v>1123</v>
      </c>
      <c r="J679" s="43" t="s">
        <v>2495</v>
      </c>
      <c r="K679" s="43" t="s">
        <v>1320</v>
      </c>
      <c r="L679" s="176"/>
    </row>
    <row r="680" spans="1:12" x14ac:dyDescent="0.35">
      <c r="A680" s="43">
        <v>90</v>
      </c>
      <c r="B680" s="46" t="s">
        <v>2496</v>
      </c>
      <c r="C680" s="43" t="s">
        <v>2353</v>
      </c>
      <c r="D680" s="43" t="s">
        <v>248</v>
      </c>
      <c r="E680" s="131">
        <v>203</v>
      </c>
      <c r="F680" s="43" t="s">
        <v>48</v>
      </c>
      <c r="G680" s="43" t="s">
        <v>144</v>
      </c>
      <c r="H680" s="174">
        <v>28</v>
      </c>
      <c r="I680" s="43">
        <v>456</v>
      </c>
      <c r="J680" s="43" t="s">
        <v>2497</v>
      </c>
      <c r="K680" s="43" t="s">
        <v>1320</v>
      </c>
      <c r="L680" s="176"/>
    </row>
    <row r="681" spans="1:12" x14ac:dyDescent="0.35">
      <c r="A681" s="43">
        <v>91</v>
      </c>
      <c r="B681" s="46" t="s">
        <v>2498</v>
      </c>
      <c r="C681" s="43" t="s">
        <v>2380</v>
      </c>
      <c r="D681" s="43" t="s">
        <v>248</v>
      </c>
      <c r="E681" s="131">
        <v>260.89999999999998</v>
      </c>
      <c r="F681" s="43" t="s">
        <v>48</v>
      </c>
      <c r="G681" s="43" t="s">
        <v>144</v>
      </c>
      <c r="H681" s="174">
        <v>24</v>
      </c>
      <c r="I681" s="43">
        <v>426</v>
      </c>
      <c r="J681" s="43" t="s">
        <v>2499</v>
      </c>
      <c r="K681" s="43" t="s">
        <v>1320</v>
      </c>
      <c r="L681" s="176"/>
    </row>
    <row r="682" spans="1:12" x14ac:dyDescent="0.35">
      <c r="A682" s="43">
        <v>92</v>
      </c>
      <c r="B682" s="46" t="s">
        <v>2500</v>
      </c>
      <c r="C682" s="43" t="s">
        <v>2329</v>
      </c>
      <c r="D682" s="43" t="s">
        <v>248</v>
      </c>
      <c r="E682" s="131">
        <v>280.2</v>
      </c>
      <c r="F682" s="43" t="s">
        <v>48</v>
      </c>
      <c r="G682" s="43" t="s">
        <v>144</v>
      </c>
      <c r="H682" s="174">
        <v>25</v>
      </c>
      <c r="I682" s="43">
        <v>890</v>
      </c>
      <c r="J682" s="43" t="s">
        <v>2501</v>
      </c>
      <c r="K682" s="43" t="s">
        <v>1320</v>
      </c>
      <c r="L682" s="176"/>
    </row>
    <row r="683" spans="1:12" x14ac:dyDescent="0.35">
      <c r="A683" s="43">
        <v>93</v>
      </c>
      <c r="B683" s="46" t="s">
        <v>2502</v>
      </c>
      <c r="C683" s="43" t="s">
        <v>2364</v>
      </c>
      <c r="D683" s="43" t="s">
        <v>248</v>
      </c>
      <c r="E683" s="131">
        <v>500</v>
      </c>
      <c r="F683" s="43" t="s">
        <v>51</v>
      </c>
      <c r="G683" s="43" t="s">
        <v>144</v>
      </c>
      <c r="H683" s="174">
        <v>25</v>
      </c>
      <c r="I683" s="43">
        <v>81</v>
      </c>
      <c r="J683" s="43" t="s">
        <v>2503</v>
      </c>
      <c r="K683" s="43" t="s">
        <v>1320</v>
      </c>
      <c r="L683" s="176"/>
    </row>
    <row r="684" spans="1:12" x14ac:dyDescent="0.35">
      <c r="A684" s="43">
        <v>94</v>
      </c>
      <c r="B684" s="46" t="s">
        <v>2504</v>
      </c>
      <c r="C684" s="43" t="s">
        <v>2339</v>
      </c>
      <c r="D684" s="43" t="s">
        <v>248</v>
      </c>
      <c r="E684" s="131">
        <v>500</v>
      </c>
      <c r="F684" s="43" t="s">
        <v>569</v>
      </c>
      <c r="G684" s="43" t="s">
        <v>144</v>
      </c>
      <c r="H684" s="174">
        <v>32</v>
      </c>
      <c r="I684" s="43">
        <v>819</v>
      </c>
      <c r="J684" s="43"/>
      <c r="K684" s="43" t="s">
        <v>1320</v>
      </c>
      <c r="L684" s="176"/>
    </row>
    <row r="685" spans="1:12" x14ac:dyDescent="0.35">
      <c r="A685" s="43">
        <v>95</v>
      </c>
      <c r="B685" s="46" t="s">
        <v>2505</v>
      </c>
      <c r="C685" s="43" t="s">
        <v>2436</v>
      </c>
      <c r="D685" s="43" t="s">
        <v>248</v>
      </c>
      <c r="E685" s="131">
        <v>158.80000000000001</v>
      </c>
      <c r="F685" s="43" t="s">
        <v>48</v>
      </c>
      <c r="G685" s="43" t="s">
        <v>144</v>
      </c>
      <c r="H685" s="174">
        <v>29</v>
      </c>
      <c r="I685" s="43">
        <v>1286</v>
      </c>
      <c r="J685" s="43" t="s">
        <v>2506</v>
      </c>
      <c r="K685" s="43" t="s">
        <v>1320</v>
      </c>
      <c r="L685" s="176"/>
    </row>
    <row r="686" spans="1:12" x14ac:dyDescent="0.35">
      <c r="A686" s="43">
        <v>96</v>
      </c>
      <c r="B686" s="46" t="s">
        <v>2355</v>
      </c>
      <c r="C686" s="43" t="s">
        <v>2353</v>
      </c>
      <c r="D686" s="43" t="s">
        <v>248</v>
      </c>
      <c r="E686" s="131">
        <v>600</v>
      </c>
      <c r="F686" s="43" t="s">
        <v>569</v>
      </c>
      <c r="G686" s="43" t="s">
        <v>144</v>
      </c>
      <c r="H686" s="174">
        <v>67</v>
      </c>
      <c r="I686" s="43">
        <v>635</v>
      </c>
      <c r="J686" s="43" t="s">
        <v>2507</v>
      </c>
      <c r="K686" s="43" t="s">
        <v>1320</v>
      </c>
      <c r="L686" s="176"/>
    </row>
    <row r="687" spans="1:12" x14ac:dyDescent="0.35">
      <c r="A687" s="43">
        <v>97</v>
      </c>
      <c r="B687" s="46" t="s">
        <v>2508</v>
      </c>
      <c r="C687" s="43" t="s">
        <v>2339</v>
      </c>
      <c r="D687" s="43" t="s">
        <v>248</v>
      </c>
      <c r="E687" s="131">
        <v>92.4</v>
      </c>
      <c r="F687" s="43" t="s">
        <v>48</v>
      </c>
      <c r="G687" s="43" t="s">
        <v>144</v>
      </c>
      <c r="H687" s="174">
        <v>32</v>
      </c>
      <c r="I687" s="43">
        <v>168</v>
      </c>
      <c r="J687" s="43" t="s">
        <v>2509</v>
      </c>
      <c r="K687" s="43" t="s">
        <v>1320</v>
      </c>
      <c r="L687" s="176"/>
    </row>
    <row r="688" spans="1:12" x14ac:dyDescent="0.35">
      <c r="A688" s="43">
        <v>98</v>
      </c>
      <c r="B688" s="46" t="s">
        <v>2510</v>
      </c>
      <c r="C688" s="43" t="s">
        <v>2329</v>
      </c>
      <c r="D688" s="43" t="s">
        <v>248</v>
      </c>
      <c r="E688" s="131">
        <v>252</v>
      </c>
      <c r="F688" s="43" t="s">
        <v>568</v>
      </c>
      <c r="G688" s="43" t="s">
        <v>144</v>
      </c>
      <c r="H688" s="174">
        <v>25</v>
      </c>
      <c r="I688" s="43">
        <v>831</v>
      </c>
      <c r="J688" s="43" t="s">
        <v>2511</v>
      </c>
      <c r="K688" s="43" t="s">
        <v>1320</v>
      </c>
      <c r="L688" s="176"/>
    </row>
    <row r="689" spans="1:12" x14ac:dyDescent="0.35">
      <c r="A689" s="43">
        <v>99</v>
      </c>
      <c r="B689" s="46" t="s">
        <v>2510</v>
      </c>
      <c r="C689" s="43" t="s">
        <v>2329</v>
      </c>
      <c r="D689" s="43" t="s">
        <v>248</v>
      </c>
      <c r="E689" s="131">
        <v>252</v>
      </c>
      <c r="F689" s="43" t="s">
        <v>568</v>
      </c>
      <c r="G689" s="43" t="s">
        <v>144</v>
      </c>
      <c r="H689" s="174">
        <v>25</v>
      </c>
      <c r="I689" s="43">
        <v>843</v>
      </c>
      <c r="J689" s="43" t="s">
        <v>2512</v>
      </c>
      <c r="K689" s="43" t="s">
        <v>1320</v>
      </c>
      <c r="L689" s="176"/>
    </row>
    <row r="690" spans="1:12" x14ac:dyDescent="0.35">
      <c r="A690" s="43">
        <v>100</v>
      </c>
      <c r="B690" s="46" t="s">
        <v>2510</v>
      </c>
      <c r="C690" s="43" t="s">
        <v>2329</v>
      </c>
      <c r="D690" s="43" t="s">
        <v>248</v>
      </c>
      <c r="E690" s="131">
        <v>252</v>
      </c>
      <c r="F690" s="43" t="s">
        <v>568</v>
      </c>
      <c r="G690" s="43" t="s">
        <v>144</v>
      </c>
      <c r="H690" s="174">
        <v>25</v>
      </c>
      <c r="I690" s="43">
        <v>841</v>
      </c>
      <c r="J690" s="43" t="s">
        <v>2513</v>
      </c>
      <c r="K690" s="43" t="s">
        <v>1320</v>
      </c>
      <c r="L690" s="176"/>
    </row>
    <row r="691" spans="1:12" x14ac:dyDescent="0.35">
      <c r="A691" s="43">
        <v>101</v>
      </c>
      <c r="B691" s="46" t="s">
        <v>2510</v>
      </c>
      <c r="C691" s="43" t="s">
        <v>2329</v>
      </c>
      <c r="D691" s="43" t="s">
        <v>248</v>
      </c>
      <c r="E691" s="131">
        <v>252</v>
      </c>
      <c r="F691" s="43" t="s">
        <v>568</v>
      </c>
      <c r="G691" s="43" t="s">
        <v>144</v>
      </c>
      <c r="H691" s="174">
        <v>25</v>
      </c>
      <c r="I691" s="43">
        <v>123</v>
      </c>
      <c r="J691" s="43" t="s">
        <v>2514</v>
      </c>
      <c r="K691" s="43" t="s">
        <v>1320</v>
      </c>
      <c r="L691" s="176"/>
    </row>
    <row r="692" spans="1:12" x14ac:dyDescent="0.35">
      <c r="A692" s="43">
        <v>102</v>
      </c>
      <c r="B692" s="46" t="s">
        <v>2510</v>
      </c>
      <c r="C692" s="43" t="s">
        <v>2329</v>
      </c>
      <c r="D692" s="43" t="s">
        <v>248</v>
      </c>
      <c r="E692" s="131">
        <v>252</v>
      </c>
      <c r="F692" s="43" t="s">
        <v>568</v>
      </c>
      <c r="G692" s="43" t="s">
        <v>144</v>
      </c>
      <c r="H692" s="174">
        <v>25</v>
      </c>
      <c r="I692" s="43">
        <v>135</v>
      </c>
      <c r="J692" s="43" t="s">
        <v>2515</v>
      </c>
      <c r="K692" s="43" t="s">
        <v>1320</v>
      </c>
      <c r="L692" s="176"/>
    </row>
    <row r="693" spans="1:12" x14ac:dyDescent="0.35">
      <c r="A693" s="43">
        <v>103</v>
      </c>
      <c r="B693" s="46" t="s">
        <v>2516</v>
      </c>
      <c r="C693" s="43" t="s">
        <v>2364</v>
      </c>
      <c r="D693" s="43" t="s">
        <v>248</v>
      </c>
      <c r="E693" s="131">
        <v>600</v>
      </c>
      <c r="F693" s="43" t="s">
        <v>569</v>
      </c>
      <c r="G693" s="43" t="s">
        <v>144</v>
      </c>
      <c r="H693" s="174">
        <v>18</v>
      </c>
      <c r="I693" s="43">
        <v>135</v>
      </c>
      <c r="J693" s="43" t="s">
        <v>2517</v>
      </c>
      <c r="K693" s="43" t="s">
        <v>1320</v>
      </c>
      <c r="L693" s="176"/>
    </row>
    <row r="694" spans="1:12" x14ac:dyDescent="0.35">
      <c r="A694" s="43">
        <v>104</v>
      </c>
      <c r="B694" s="46" t="s">
        <v>2518</v>
      </c>
      <c r="C694" s="43" t="s">
        <v>2353</v>
      </c>
      <c r="D694" s="43" t="s">
        <v>248</v>
      </c>
      <c r="E694" s="131">
        <v>284</v>
      </c>
      <c r="F694" s="43" t="s">
        <v>48</v>
      </c>
      <c r="G694" s="43" t="s">
        <v>144</v>
      </c>
      <c r="H694" s="174">
        <v>28</v>
      </c>
      <c r="I694" s="43">
        <v>296</v>
      </c>
      <c r="J694" s="43" t="s">
        <v>2519</v>
      </c>
      <c r="K694" s="43" t="s">
        <v>1320</v>
      </c>
      <c r="L694" s="176"/>
    </row>
    <row r="695" spans="1:12" x14ac:dyDescent="0.35">
      <c r="A695" s="43">
        <v>105</v>
      </c>
      <c r="B695" s="46" t="s">
        <v>2520</v>
      </c>
      <c r="C695" s="43" t="s">
        <v>2329</v>
      </c>
      <c r="D695" s="43" t="s">
        <v>248</v>
      </c>
      <c r="E695" s="131">
        <v>500</v>
      </c>
      <c r="F695" s="43" t="s">
        <v>569</v>
      </c>
      <c r="G695" s="43" t="s">
        <v>144</v>
      </c>
      <c r="H695" s="174">
        <v>32</v>
      </c>
      <c r="I695" s="43">
        <v>175</v>
      </c>
      <c r="J695" s="43" t="s">
        <v>2521</v>
      </c>
      <c r="K695" s="43" t="s">
        <v>1320</v>
      </c>
      <c r="L695" s="176"/>
    </row>
    <row r="696" spans="1:12" x14ac:dyDescent="0.35">
      <c r="A696" s="43">
        <v>106</v>
      </c>
      <c r="B696" s="46" t="s">
        <v>2522</v>
      </c>
      <c r="C696" s="43" t="s">
        <v>2436</v>
      </c>
      <c r="D696" s="43" t="s">
        <v>248</v>
      </c>
      <c r="E696" s="131">
        <v>200</v>
      </c>
      <c r="F696" s="43" t="s">
        <v>48</v>
      </c>
      <c r="G696" s="43" t="s">
        <v>144</v>
      </c>
      <c r="H696" s="174">
        <v>37</v>
      </c>
      <c r="I696" s="43">
        <v>609</v>
      </c>
      <c r="J696" s="43" t="s">
        <v>2523</v>
      </c>
      <c r="K696" s="43" t="s">
        <v>1320</v>
      </c>
      <c r="L696" s="176"/>
    </row>
    <row r="697" spans="1:12" ht="15.6" customHeight="1" x14ac:dyDescent="0.35">
      <c r="A697" s="43">
        <v>107</v>
      </c>
      <c r="B697" s="46" t="s">
        <v>2361</v>
      </c>
      <c r="C697" s="43" t="s">
        <v>2333</v>
      </c>
      <c r="D697" s="43" t="s">
        <v>248</v>
      </c>
      <c r="E697" s="131">
        <v>200</v>
      </c>
      <c r="F697" s="43" t="s">
        <v>569</v>
      </c>
      <c r="G697" s="43" t="s">
        <v>144</v>
      </c>
      <c r="H697" s="174">
        <v>30</v>
      </c>
      <c r="I697" s="43">
        <v>299</v>
      </c>
      <c r="J697" s="43" t="s">
        <v>2524</v>
      </c>
      <c r="K697" s="43" t="s">
        <v>1320</v>
      </c>
      <c r="L697" s="176"/>
    </row>
    <row r="698" spans="1:12" ht="15.6" customHeight="1" x14ac:dyDescent="0.35">
      <c r="A698" s="43">
        <v>108</v>
      </c>
      <c r="B698" s="46" t="s">
        <v>2525</v>
      </c>
      <c r="C698" s="43" t="s">
        <v>2457</v>
      </c>
      <c r="D698" s="43" t="s">
        <v>248</v>
      </c>
      <c r="E698" s="131">
        <v>300</v>
      </c>
      <c r="F698" s="43" t="s">
        <v>60</v>
      </c>
      <c r="G698" s="43" t="s">
        <v>144</v>
      </c>
      <c r="H698" s="174">
        <v>1</v>
      </c>
      <c r="I698" s="43">
        <v>1241</v>
      </c>
      <c r="J698" s="43" t="s">
        <v>2493</v>
      </c>
      <c r="K698" s="43" t="s">
        <v>1320</v>
      </c>
      <c r="L698" s="176"/>
    </row>
    <row r="699" spans="1:12" x14ac:dyDescent="0.35">
      <c r="A699" s="43">
        <v>109</v>
      </c>
      <c r="B699" s="46" t="s">
        <v>2526</v>
      </c>
      <c r="C699" s="43" t="s">
        <v>2323</v>
      </c>
      <c r="D699" s="43" t="s">
        <v>248</v>
      </c>
      <c r="E699" s="131">
        <v>400</v>
      </c>
      <c r="F699" s="43" t="s">
        <v>569</v>
      </c>
      <c r="G699" s="43" t="s">
        <v>144</v>
      </c>
      <c r="H699" s="174">
        <v>17</v>
      </c>
      <c r="I699" s="43">
        <v>136</v>
      </c>
      <c r="J699" s="43" t="s">
        <v>2527</v>
      </c>
      <c r="K699" s="43" t="s">
        <v>1320</v>
      </c>
      <c r="L699" s="176"/>
    </row>
    <row r="700" spans="1:12" x14ac:dyDescent="0.35">
      <c r="A700" s="43">
        <v>110</v>
      </c>
      <c r="B700" s="46" t="s">
        <v>2528</v>
      </c>
      <c r="C700" s="43" t="s">
        <v>2345</v>
      </c>
      <c r="D700" s="43" t="s">
        <v>248</v>
      </c>
      <c r="E700" s="131">
        <v>457.5</v>
      </c>
      <c r="F700" s="43" t="s">
        <v>60</v>
      </c>
      <c r="G700" s="43" t="s">
        <v>144</v>
      </c>
      <c r="H700" s="174">
        <v>3</v>
      </c>
      <c r="I700" s="43">
        <v>1285</v>
      </c>
      <c r="J700" s="43" t="s">
        <v>2529</v>
      </c>
      <c r="K700" s="43" t="s">
        <v>1320</v>
      </c>
      <c r="L700" s="176"/>
    </row>
    <row r="701" spans="1:12" x14ac:dyDescent="0.35">
      <c r="A701" s="43">
        <v>111</v>
      </c>
      <c r="B701" s="46" t="s">
        <v>2530</v>
      </c>
      <c r="C701" s="43" t="s">
        <v>2353</v>
      </c>
      <c r="D701" s="43" t="s">
        <v>248</v>
      </c>
      <c r="E701" s="131">
        <v>400</v>
      </c>
      <c r="F701" s="43" t="s">
        <v>48</v>
      </c>
      <c r="G701" s="43" t="s">
        <v>144</v>
      </c>
      <c r="H701" s="174">
        <v>70</v>
      </c>
      <c r="I701" s="43">
        <v>191</v>
      </c>
      <c r="J701" s="43"/>
      <c r="K701" s="43"/>
      <c r="L701" s="176"/>
    </row>
    <row r="702" spans="1:12" x14ac:dyDescent="0.35">
      <c r="A702" s="43">
        <v>112</v>
      </c>
      <c r="B702" s="46" t="s">
        <v>2531</v>
      </c>
      <c r="C702" s="43" t="s">
        <v>2326</v>
      </c>
      <c r="D702" s="43" t="s">
        <v>248</v>
      </c>
      <c r="E702" s="131">
        <v>400</v>
      </c>
      <c r="F702" s="43" t="s">
        <v>569</v>
      </c>
      <c r="G702" s="43" t="s">
        <v>144</v>
      </c>
      <c r="H702" s="174">
        <v>12</v>
      </c>
      <c r="I702" s="43">
        <v>1045</v>
      </c>
      <c r="J702" s="43"/>
      <c r="K702" s="43"/>
      <c r="L702" s="176"/>
    </row>
    <row r="703" spans="1:12" x14ac:dyDescent="0.35">
      <c r="A703" s="43">
        <v>113</v>
      </c>
      <c r="B703" s="46" t="s">
        <v>2532</v>
      </c>
      <c r="C703" s="43" t="s">
        <v>2326</v>
      </c>
      <c r="D703" s="43" t="s">
        <v>248</v>
      </c>
      <c r="E703" s="131">
        <v>300</v>
      </c>
      <c r="F703" s="43" t="s">
        <v>48</v>
      </c>
      <c r="G703" s="43" t="s">
        <v>144</v>
      </c>
      <c r="H703" s="174">
        <v>12</v>
      </c>
      <c r="I703" s="43">
        <v>1043</v>
      </c>
      <c r="J703" s="43"/>
      <c r="K703" s="43"/>
      <c r="L703" s="176"/>
    </row>
    <row r="704" spans="1:12" ht="16.95" customHeight="1" x14ac:dyDescent="0.35">
      <c r="A704" s="43">
        <v>114</v>
      </c>
      <c r="B704" s="46" t="s">
        <v>2532</v>
      </c>
      <c r="C704" s="43" t="s">
        <v>2326</v>
      </c>
      <c r="D704" s="43" t="s">
        <v>248</v>
      </c>
      <c r="E704" s="131">
        <v>300</v>
      </c>
      <c r="F704" s="43" t="s">
        <v>48</v>
      </c>
      <c r="G704" s="43" t="s">
        <v>144</v>
      </c>
      <c r="H704" s="174">
        <v>12</v>
      </c>
      <c r="I704" s="43">
        <v>1044</v>
      </c>
      <c r="J704" s="43"/>
      <c r="K704" s="43"/>
      <c r="L704" s="176"/>
    </row>
    <row r="705" spans="1:12" ht="15.6" customHeight="1" x14ac:dyDescent="0.35">
      <c r="A705" s="43">
        <v>115</v>
      </c>
      <c r="B705" s="46" t="s">
        <v>2533</v>
      </c>
      <c r="C705" s="43" t="s">
        <v>2339</v>
      </c>
      <c r="D705" s="43" t="s">
        <v>248</v>
      </c>
      <c r="E705" s="131">
        <v>500</v>
      </c>
      <c r="F705" s="43" t="s">
        <v>48</v>
      </c>
      <c r="G705" s="43" t="s">
        <v>144</v>
      </c>
      <c r="H705" s="174">
        <v>32</v>
      </c>
      <c r="I705" s="43">
        <v>1068</v>
      </c>
      <c r="J705" s="43"/>
      <c r="K705" s="43"/>
      <c r="L705" s="176"/>
    </row>
    <row r="706" spans="1:12" ht="16.95" customHeight="1" x14ac:dyDescent="0.35">
      <c r="A706" s="43">
        <v>116</v>
      </c>
      <c r="B706" s="57" t="s">
        <v>2534</v>
      </c>
      <c r="C706" s="43" t="s">
        <v>2457</v>
      </c>
      <c r="D706" s="43" t="s">
        <v>248</v>
      </c>
      <c r="E706" s="130">
        <v>200</v>
      </c>
      <c r="F706" s="41" t="s">
        <v>60</v>
      </c>
      <c r="G706" s="41" t="s">
        <v>144</v>
      </c>
      <c r="H706" s="177">
        <v>1</v>
      </c>
      <c r="I706" s="41">
        <v>131</v>
      </c>
      <c r="J706" s="41" t="s">
        <v>2535</v>
      </c>
      <c r="K706" s="43" t="s">
        <v>1320</v>
      </c>
      <c r="L706" s="188"/>
    </row>
    <row r="707" spans="1:12" ht="16.95" customHeight="1" x14ac:dyDescent="0.35">
      <c r="A707" s="43">
        <v>117</v>
      </c>
      <c r="B707" s="57" t="s">
        <v>2534</v>
      </c>
      <c r="C707" s="43" t="s">
        <v>2457</v>
      </c>
      <c r="D707" s="43" t="s">
        <v>248</v>
      </c>
      <c r="E707" s="130">
        <v>200</v>
      </c>
      <c r="F707" s="43" t="s">
        <v>568</v>
      </c>
      <c r="G707" s="41" t="s">
        <v>144</v>
      </c>
      <c r="H707" s="177">
        <v>14</v>
      </c>
      <c r="I707" s="41">
        <v>272</v>
      </c>
      <c r="J707" s="41" t="s">
        <v>2536</v>
      </c>
      <c r="K707" s="43" t="s">
        <v>1320</v>
      </c>
      <c r="L707" s="188"/>
    </row>
    <row r="708" spans="1:12" ht="16.95" customHeight="1" x14ac:dyDescent="0.35">
      <c r="A708" s="43">
        <v>118</v>
      </c>
      <c r="B708" s="57" t="s">
        <v>2537</v>
      </c>
      <c r="C708" s="43" t="s">
        <v>2353</v>
      </c>
      <c r="D708" s="43" t="s">
        <v>248</v>
      </c>
      <c r="E708" s="130">
        <v>276.60000000000002</v>
      </c>
      <c r="F708" s="43" t="s">
        <v>48</v>
      </c>
      <c r="G708" s="43" t="s">
        <v>144</v>
      </c>
      <c r="H708" s="177">
        <v>67</v>
      </c>
      <c r="I708" s="41">
        <v>629</v>
      </c>
      <c r="J708" s="41" t="s">
        <v>2538</v>
      </c>
      <c r="K708" s="43"/>
      <c r="L708" s="176"/>
    </row>
    <row r="709" spans="1:12" x14ac:dyDescent="0.35">
      <c r="A709" s="43">
        <v>119</v>
      </c>
      <c r="B709" s="57" t="s">
        <v>2539</v>
      </c>
      <c r="C709" s="43" t="s">
        <v>2364</v>
      </c>
      <c r="D709" s="43" t="s">
        <v>248</v>
      </c>
      <c r="E709" s="130">
        <v>368.4</v>
      </c>
      <c r="F709" s="43" t="s">
        <v>568</v>
      </c>
      <c r="G709" s="41" t="s">
        <v>144</v>
      </c>
      <c r="H709" s="177">
        <v>19</v>
      </c>
      <c r="I709" s="41">
        <v>558</v>
      </c>
      <c r="J709" s="41" t="s">
        <v>2540</v>
      </c>
      <c r="K709" s="43"/>
      <c r="L709" s="176"/>
    </row>
    <row r="710" spans="1:12" x14ac:dyDescent="0.35">
      <c r="A710" s="43">
        <v>120</v>
      </c>
      <c r="B710" s="57" t="s">
        <v>2837</v>
      </c>
      <c r="C710" s="43" t="s">
        <v>2336</v>
      </c>
      <c r="D710" s="43" t="s">
        <v>248</v>
      </c>
      <c r="E710" s="130">
        <v>420</v>
      </c>
      <c r="F710" s="41" t="s">
        <v>60</v>
      </c>
      <c r="G710" s="41" t="s">
        <v>144</v>
      </c>
      <c r="H710" s="177">
        <v>1</v>
      </c>
      <c r="I710" s="41">
        <v>498</v>
      </c>
      <c r="J710" s="41"/>
      <c r="K710" s="43"/>
      <c r="L710" s="176"/>
    </row>
    <row r="711" spans="1:12" ht="15.6" customHeight="1" x14ac:dyDescent="0.35">
      <c r="A711" s="43">
        <v>121</v>
      </c>
      <c r="B711" s="46" t="s">
        <v>2390</v>
      </c>
      <c r="C711" s="43" t="s">
        <v>2380</v>
      </c>
      <c r="D711" s="43" t="s">
        <v>248</v>
      </c>
      <c r="E711" s="131">
        <v>300</v>
      </c>
      <c r="F711" s="43" t="s">
        <v>569</v>
      </c>
      <c r="G711" s="43" t="s">
        <v>144</v>
      </c>
      <c r="H711" s="174">
        <v>18</v>
      </c>
      <c r="I711" s="43">
        <v>646</v>
      </c>
      <c r="J711" s="43"/>
      <c r="K711" s="43"/>
      <c r="L711" s="176"/>
    </row>
    <row r="712" spans="1:12" x14ac:dyDescent="0.35">
      <c r="A712" s="43">
        <v>122</v>
      </c>
      <c r="B712" s="57" t="s">
        <v>2541</v>
      </c>
      <c r="C712" s="43" t="s">
        <v>2364</v>
      </c>
      <c r="D712" s="43" t="s">
        <v>248</v>
      </c>
      <c r="E712" s="130">
        <v>500</v>
      </c>
      <c r="F712" s="41" t="s">
        <v>60</v>
      </c>
      <c r="G712" s="41" t="s">
        <v>144</v>
      </c>
      <c r="H712" s="177">
        <v>2</v>
      </c>
      <c r="I712" s="41">
        <v>126</v>
      </c>
      <c r="J712" s="43" t="s">
        <v>2542</v>
      </c>
      <c r="K712" s="41"/>
    </row>
    <row r="713" spans="1:12" x14ac:dyDescent="0.35">
      <c r="A713" s="43">
        <v>123</v>
      </c>
      <c r="B713" s="57" t="s">
        <v>2543</v>
      </c>
      <c r="C713" s="43" t="s">
        <v>2345</v>
      </c>
      <c r="D713" s="43" t="s">
        <v>248</v>
      </c>
      <c r="E713" s="130">
        <v>300</v>
      </c>
      <c r="F713" s="41" t="s">
        <v>60</v>
      </c>
      <c r="G713" s="41" t="s">
        <v>144</v>
      </c>
      <c r="H713" s="177">
        <v>1</v>
      </c>
      <c r="I713" s="41">
        <v>1265</v>
      </c>
      <c r="J713" s="43" t="s">
        <v>2544</v>
      </c>
      <c r="K713" s="41" t="s">
        <v>1320</v>
      </c>
    </row>
    <row r="714" spans="1:12" x14ac:dyDescent="0.35">
      <c r="A714" s="43">
        <v>124</v>
      </c>
      <c r="B714" s="57" t="s">
        <v>2545</v>
      </c>
      <c r="C714" s="43" t="s">
        <v>2457</v>
      </c>
      <c r="D714" s="43" t="s">
        <v>248</v>
      </c>
      <c r="E714" s="130">
        <v>600</v>
      </c>
      <c r="F714" s="41" t="s">
        <v>60</v>
      </c>
      <c r="G714" s="41" t="s">
        <v>144</v>
      </c>
      <c r="H714" s="177">
        <v>1</v>
      </c>
      <c r="I714" s="41">
        <v>153</v>
      </c>
      <c r="J714" s="43" t="s">
        <v>2546</v>
      </c>
      <c r="K714" s="41" t="s">
        <v>1320</v>
      </c>
    </row>
    <row r="715" spans="1:12" x14ac:dyDescent="0.35">
      <c r="A715" s="43">
        <v>125</v>
      </c>
      <c r="B715" s="57" t="s">
        <v>2547</v>
      </c>
      <c r="C715" s="43" t="s">
        <v>2345</v>
      </c>
      <c r="D715" s="43" t="s">
        <v>248</v>
      </c>
      <c r="E715" s="130">
        <v>503.3</v>
      </c>
      <c r="F715" s="43" t="s">
        <v>568</v>
      </c>
      <c r="G715" s="41" t="s">
        <v>144</v>
      </c>
      <c r="H715" s="177">
        <v>8</v>
      </c>
      <c r="I715" s="41">
        <v>417</v>
      </c>
      <c r="J715" s="43" t="s">
        <v>2548</v>
      </c>
      <c r="K715" s="41"/>
    </row>
    <row r="716" spans="1:12" x14ac:dyDescent="0.35">
      <c r="A716" s="43">
        <v>126</v>
      </c>
      <c r="B716" s="57" t="s">
        <v>2549</v>
      </c>
      <c r="C716" s="43" t="s">
        <v>2353</v>
      </c>
      <c r="D716" s="43" t="s">
        <v>248</v>
      </c>
      <c r="E716" s="130">
        <v>276.60000000000002</v>
      </c>
      <c r="F716" s="43" t="s">
        <v>568</v>
      </c>
      <c r="G716" s="41" t="s">
        <v>144</v>
      </c>
      <c r="H716" s="177">
        <v>67</v>
      </c>
      <c r="I716" s="41">
        <v>629</v>
      </c>
      <c r="J716" s="43"/>
      <c r="K716" s="41"/>
    </row>
    <row r="717" spans="1:12" x14ac:dyDescent="0.35">
      <c r="A717" s="43">
        <v>127</v>
      </c>
      <c r="B717" s="57" t="s">
        <v>2550</v>
      </c>
      <c r="C717" s="43" t="s">
        <v>2333</v>
      </c>
      <c r="D717" s="43" t="s">
        <v>248</v>
      </c>
      <c r="E717" s="130">
        <v>698.7</v>
      </c>
      <c r="F717" s="43" t="s">
        <v>569</v>
      </c>
      <c r="G717" s="41" t="s">
        <v>144</v>
      </c>
      <c r="H717" s="177">
        <v>30</v>
      </c>
      <c r="I717" s="41">
        <v>257</v>
      </c>
      <c r="J717" s="43" t="s">
        <v>2551</v>
      </c>
      <c r="K717" s="41" t="s">
        <v>1320</v>
      </c>
    </row>
    <row r="718" spans="1:12" x14ac:dyDescent="0.35">
      <c r="A718" s="43">
        <v>128</v>
      </c>
      <c r="B718" s="57" t="s">
        <v>2550</v>
      </c>
      <c r="C718" s="43" t="s">
        <v>2333</v>
      </c>
      <c r="D718" s="43" t="s">
        <v>248</v>
      </c>
      <c r="E718" s="130">
        <v>500</v>
      </c>
      <c r="F718" s="43" t="s">
        <v>569</v>
      </c>
      <c r="G718" s="41" t="s">
        <v>144</v>
      </c>
      <c r="H718" s="177">
        <v>30</v>
      </c>
      <c r="I718" s="41">
        <v>232</v>
      </c>
      <c r="J718" s="43" t="s">
        <v>2552</v>
      </c>
      <c r="K718" s="41" t="s">
        <v>1320</v>
      </c>
    </row>
    <row r="719" spans="1:12" x14ac:dyDescent="0.35">
      <c r="A719" s="43">
        <v>129</v>
      </c>
      <c r="B719" s="57" t="s">
        <v>2808</v>
      </c>
      <c r="C719" s="43" t="s">
        <v>2809</v>
      </c>
      <c r="D719" s="43" t="s">
        <v>248</v>
      </c>
      <c r="E719" s="130">
        <v>250</v>
      </c>
      <c r="F719" s="43" t="s">
        <v>569</v>
      </c>
      <c r="G719" s="41" t="s">
        <v>144</v>
      </c>
      <c r="H719" s="177">
        <v>12</v>
      </c>
      <c r="I719" s="41">
        <v>841</v>
      </c>
      <c r="J719" s="43" t="s">
        <v>2810</v>
      </c>
      <c r="K719" s="41"/>
    </row>
    <row r="720" spans="1:12" x14ac:dyDescent="0.35">
      <c r="A720" s="43">
        <v>130</v>
      </c>
      <c r="B720" s="57" t="s">
        <v>2390</v>
      </c>
      <c r="C720" s="43" t="s">
        <v>2329</v>
      </c>
      <c r="D720" s="43" t="s">
        <v>248</v>
      </c>
      <c r="E720" s="130">
        <v>200</v>
      </c>
      <c r="F720" s="43" t="s">
        <v>569</v>
      </c>
      <c r="G720" s="41" t="s">
        <v>144</v>
      </c>
      <c r="H720" s="177">
        <v>32</v>
      </c>
      <c r="I720" s="41">
        <v>63</v>
      </c>
      <c r="J720" s="43" t="s">
        <v>2826</v>
      </c>
      <c r="K720" s="41" t="s">
        <v>1320</v>
      </c>
      <c r="L720" s="55" t="s">
        <v>2827</v>
      </c>
    </row>
    <row r="721" spans="1:12" x14ac:dyDescent="0.35">
      <c r="A721" s="43">
        <v>131</v>
      </c>
      <c r="B721" s="57" t="s">
        <v>2830</v>
      </c>
      <c r="C721" s="43" t="s">
        <v>2339</v>
      </c>
      <c r="D721" s="43" t="s">
        <v>248</v>
      </c>
      <c r="E721" s="130">
        <v>500</v>
      </c>
      <c r="F721" s="43" t="s">
        <v>568</v>
      </c>
      <c r="G721" s="41" t="s">
        <v>144</v>
      </c>
      <c r="H721" s="177">
        <v>32</v>
      </c>
      <c r="I721" s="41">
        <v>1069</v>
      </c>
      <c r="J721" s="43"/>
      <c r="K721" s="41"/>
    </row>
    <row r="722" spans="1:12" x14ac:dyDescent="0.35">
      <c r="A722" s="43">
        <v>132</v>
      </c>
      <c r="B722" s="57" t="s">
        <v>2799</v>
      </c>
      <c r="C722" s="43" t="s">
        <v>2353</v>
      </c>
      <c r="D722" s="43" t="s">
        <v>248</v>
      </c>
      <c r="E722" s="130">
        <v>396</v>
      </c>
      <c r="F722" s="43" t="s">
        <v>568</v>
      </c>
      <c r="G722" s="41" t="s">
        <v>144</v>
      </c>
      <c r="H722" s="177">
        <v>66</v>
      </c>
      <c r="I722" s="41">
        <v>580</v>
      </c>
      <c r="J722" s="43"/>
      <c r="K722" s="41"/>
    </row>
    <row r="723" spans="1:12" x14ac:dyDescent="0.35">
      <c r="A723" s="43">
        <v>133</v>
      </c>
      <c r="B723" s="46" t="s">
        <v>2553</v>
      </c>
      <c r="C723" s="43" t="s">
        <v>2333</v>
      </c>
      <c r="D723" s="43" t="s">
        <v>248</v>
      </c>
      <c r="E723" s="131">
        <v>800</v>
      </c>
      <c r="F723" s="43" t="s">
        <v>569</v>
      </c>
      <c r="G723" s="43" t="s">
        <v>144</v>
      </c>
      <c r="H723" s="174">
        <v>30</v>
      </c>
      <c r="I723" s="43">
        <v>700</v>
      </c>
      <c r="J723" s="41" t="s">
        <v>2554</v>
      </c>
      <c r="K723" s="43" t="s">
        <v>1320</v>
      </c>
      <c r="L723" s="176"/>
    </row>
    <row r="724" spans="1:12" x14ac:dyDescent="0.35">
      <c r="A724" s="38"/>
      <c r="B724" s="39" t="s">
        <v>273</v>
      </c>
      <c r="C724" s="38"/>
      <c r="D724" s="38">
        <v>29</v>
      </c>
      <c r="E724" s="129">
        <v>4546</v>
      </c>
      <c r="F724" s="43"/>
      <c r="G724" s="43"/>
      <c r="H724" s="174"/>
      <c r="I724" s="43"/>
      <c r="J724" s="41" t="s">
        <v>2555</v>
      </c>
      <c r="K724" s="43" t="s">
        <v>1320</v>
      </c>
      <c r="L724" s="176"/>
    </row>
    <row r="725" spans="1:12" x14ac:dyDescent="0.35">
      <c r="A725" s="43">
        <v>1</v>
      </c>
      <c r="B725" s="46" t="s">
        <v>2556</v>
      </c>
      <c r="C725" s="43" t="s">
        <v>2557</v>
      </c>
      <c r="D725" s="43" t="s">
        <v>273</v>
      </c>
      <c r="E725" s="207">
        <v>160</v>
      </c>
      <c r="F725" s="43" t="s">
        <v>2043</v>
      </c>
      <c r="G725" s="43" t="s">
        <v>144</v>
      </c>
      <c r="H725" s="127">
        <v>29</v>
      </c>
      <c r="I725" s="43">
        <v>469</v>
      </c>
      <c r="J725" s="41" t="s">
        <v>2558</v>
      </c>
      <c r="K725" s="43" t="s">
        <v>1320</v>
      </c>
      <c r="L725" s="176"/>
    </row>
    <row r="726" spans="1:12" x14ac:dyDescent="0.35">
      <c r="A726" s="43">
        <v>2</v>
      </c>
      <c r="B726" s="46" t="s">
        <v>2559</v>
      </c>
      <c r="C726" s="43" t="s">
        <v>2560</v>
      </c>
      <c r="D726" s="43" t="s">
        <v>273</v>
      </c>
      <c r="E726" s="207">
        <v>144.9</v>
      </c>
      <c r="F726" s="43" t="s">
        <v>51</v>
      </c>
      <c r="G726" s="43" t="s">
        <v>144</v>
      </c>
      <c r="H726" s="127">
        <v>29</v>
      </c>
      <c r="I726" s="43">
        <v>590</v>
      </c>
      <c r="J726" s="41" t="s">
        <v>2561</v>
      </c>
      <c r="K726" s="43" t="s">
        <v>1320</v>
      </c>
      <c r="L726" s="176"/>
    </row>
    <row r="727" spans="1:12" x14ac:dyDescent="0.35">
      <c r="A727" s="43">
        <v>3</v>
      </c>
      <c r="B727" s="46" t="s">
        <v>2562</v>
      </c>
      <c r="C727" s="43" t="s">
        <v>2560</v>
      </c>
      <c r="D727" s="43" t="s">
        <v>273</v>
      </c>
      <c r="E727" s="207">
        <v>183.3</v>
      </c>
      <c r="F727" s="43" t="s">
        <v>51</v>
      </c>
      <c r="G727" s="43" t="s">
        <v>144</v>
      </c>
      <c r="H727" s="127">
        <v>29</v>
      </c>
      <c r="I727" s="43">
        <v>593</v>
      </c>
      <c r="J727" s="41" t="s">
        <v>2563</v>
      </c>
      <c r="K727" s="43" t="s">
        <v>1320</v>
      </c>
      <c r="L727" s="176"/>
    </row>
    <row r="728" spans="1:12" x14ac:dyDescent="0.35">
      <c r="A728" s="43">
        <v>4</v>
      </c>
      <c r="B728" s="46" t="s">
        <v>2564</v>
      </c>
      <c r="C728" s="43" t="s">
        <v>2560</v>
      </c>
      <c r="D728" s="43" t="s">
        <v>273</v>
      </c>
      <c r="E728" s="207">
        <v>141.9</v>
      </c>
      <c r="F728" s="43" t="s">
        <v>51</v>
      </c>
      <c r="G728" s="43" t="s">
        <v>144</v>
      </c>
      <c r="H728" s="127">
        <v>29</v>
      </c>
      <c r="I728" s="43">
        <v>591</v>
      </c>
      <c r="J728" s="41" t="s">
        <v>2565</v>
      </c>
      <c r="K728" s="43" t="s">
        <v>1320</v>
      </c>
      <c r="L728" s="176"/>
    </row>
    <row r="729" spans="1:12" x14ac:dyDescent="0.35">
      <c r="A729" s="43">
        <v>5</v>
      </c>
      <c r="B729" s="46" t="s">
        <v>2566</v>
      </c>
      <c r="C729" s="43" t="s">
        <v>2560</v>
      </c>
      <c r="D729" s="43" t="s">
        <v>273</v>
      </c>
      <c r="E729" s="207">
        <v>139.6</v>
      </c>
      <c r="F729" s="43" t="s">
        <v>51</v>
      </c>
      <c r="G729" s="43" t="s">
        <v>144</v>
      </c>
      <c r="H729" s="127">
        <v>29</v>
      </c>
      <c r="I729" s="43">
        <v>592</v>
      </c>
      <c r="J729" s="41" t="s">
        <v>2567</v>
      </c>
      <c r="K729" s="43" t="s">
        <v>1320</v>
      </c>
      <c r="L729" s="176"/>
    </row>
    <row r="730" spans="1:12" x14ac:dyDescent="0.35">
      <c r="A730" s="43">
        <v>6</v>
      </c>
      <c r="B730" s="46" t="s">
        <v>2568</v>
      </c>
      <c r="C730" s="43" t="s">
        <v>2569</v>
      </c>
      <c r="D730" s="43" t="s">
        <v>273</v>
      </c>
      <c r="E730" s="207">
        <v>200</v>
      </c>
      <c r="F730" s="43" t="s">
        <v>568</v>
      </c>
      <c r="G730" s="43" t="s">
        <v>144</v>
      </c>
      <c r="H730" s="127">
        <v>23</v>
      </c>
      <c r="I730" s="43">
        <v>466</v>
      </c>
      <c r="J730" s="41" t="s">
        <v>2570</v>
      </c>
      <c r="K730" s="43" t="s">
        <v>1320</v>
      </c>
      <c r="L730" s="176"/>
    </row>
    <row r="731" spans="1:12" x14ac:dyDescent="0.35">
      <c r="A731" s="43">
        <v>7</v>
      </c>
      <c r="B731" s="46" t="s">
        <v>2571</v>
      </c>
      <c r="C731" s="43" t="s">
        <v>2569</v>
      </c>
      <c r="D731" s="43" t="s">
        <v>273</v>
      </c>
      <c r="E731" s="207">
        <v>200</v>
      </c>
      <c r="F731" s="43" t="s">
        <v>51</v>
      </c>
      <c r="G731" s="43" t="s">
        <v>144</v>
      </c>
      <c r="H731" s="127">
        <v>16</v>
      </c>
      <c r="I731" s="43">
        <v>881</v>
      </c>
      <c r="J731" s="41" t="s">
        <v>2572</v>
      </c>
      <c r="K731" s="43" t="s">
        <v>1320</v>
      </c>
      <c r="L731" s="176"/>
    </row>
    <row r="732" spans="1:12" x14ac:dyDescent="0.35">
      <c r="A732" s="43">
        <v>8</v>
      </c>
      <c r="B732" s="46" t="s">
        <v>2573</v>
      </c>
      <c r="C732" s="43" t="s">
        <v>2574</v>
      </c>
      <c r="D732" s="43" t="s">
        <v>273</v>
      </c>
      <c r="E732" s="207">
        <v>200</v>
      </c>
      <c r="F732" s="43" t="s">
        <v>51</v>
      </c>
      <c r="G732" s="43" t="s">
        <v>144</v>
      </c>
      <c r="H732" s="127">
        <v>22</v>
      </c>
      <c r="I732" s="43">
        <v>1076</v>
      </c>
      <c r="J732" s="41" t="s">
        <v>2575</v>
      </c>
      <c r="K732" s="43" t="s">
        <v>1320</v>
      </c>
      <c r="L732" s="176"/>
    </row>
    <row r="733" spans="1:12" x14ac:dyDescent="0.35">
      <c r="A733" s="43">
        <v>9</v>
      </c>
      <c r="B733" s="46" t="s">
        <v>2463</v>
      </c>
      <c r="C733" s="43" t="s">
        <v>2574</v>
      </c>
      <c r="D733" s="43" t="s">
        <v>273</v>
      </c>
      <c r="E733" s="207">
        <v>200</v>
      </c>
      <c r="F733" s="43" t="s">
        <v>51</v>
      </c>
      <c r="G733" s="43" t="s">
        <v>144</v>
      </c>
      <c r="H733" s="127">
        <v>22</v>
      </c>
      <c r="I733" s="43">
        <v>1077</v>
      </c>
      <c r="J733" s="41" t="s">
        <v>2576</v>
      </c>
      <c r="K733" s="43" t="s">
        <v>1320</v>
      </c>
      <c r="L733" s="176"/>
    </row>
    <row r="734" spans="1:12" x14ac:dyDescent="0.35">
      <c r="A734" s="43">
        <v>10</v>
      </c>
      <c r="B734" s="46" t="s">
        <v>2577</v>
      </c>
      <c r="C734" s="43" t="s">
        <v>2557</v>
      </c>
      <c r="D734" s="43" t="s">
        <v>273</v>
      </c>
      <c r="E734" s="207">
        <v>200</v>
      </c>
      <c r="F734" s="43" t="s">
        <v>48</v>
      </c>
      <c r="G734" s="43" t="s">
        <v>144</v>
      </c>
      <c r="H734" s="127">
        <v>23</v>
      </c>
      <c r="I734" s="43">
        <v>1243</v>
      </c>
      <c r="J734" s="41" t="s">
        <v>2578</v>
      </c>
      <c r="K734" s="43" t="s">
        <v>1320</v>
      </c>
      <c r="L734" s="176"/>
    </row>
    <row r="735" spans="1:12" x14ac:dyDescent="0.35">
      <c r="A735" s="43">
        <v>11</v>
      </c>
      <c r="B735" s="46" t="s">
        <v>2579</v>
      </c>
      <c r="C735" s="43" t="s">
        <v>2574</v>
      </c>
      <c r="D735" s="43" t="s">
        <v>273</v>
      </c>
      <c r="E735" s="207">
        <v>100</v>
      </c>
      <c r="F735" s="43" t="s">
        <v>2043</v>
      </c>
      <c r="G735" s="43" t="s">
        <v>144</v>
      </c>
      <c r="H735" s="127">
        <v>15</v>
      </c>
      <c r="I735" s="43">
        <v>485</v>
      </c>
      <c r="J735" s="41" t="s">
        <v>2580</v>
      </c>
      <c r="K735" s="43" t="s">
        <v>1320</v>
      </c>
      <c r="L735" s="176"/>
    </row>
    <row r="736" spans="1:12" x14ac:dyDescent="0.35">
      <c r="A736" s="43">
        <v>12</v>
      </c>
      <c r="B736" s="46" t="s">
        <v>2581</v>
      </c>
      <c r="C736" s="43" t="s">
        <v>2560</v>
      </c>
      <c r="D736" s="43" t="s">
        <v>273</v>
      </c>
      <c r="E736" s="207">
        <v>250</v>
      </c>
      <c r="F736" s="43" t="s">
        <v>48</v>
      </c>
      <c r="G736" s="43" t="s">
        <v>144</v>
      </c>
      <c r="H736" s="127">
        <v>22</v>
      </c>
      <c r="I736" s="43">
        <v>575</v>
      </c>
      <c r="J736" s="41" t="s">
        <v>2582</v>
      </c>
      <c r="K736" s="43" t="s">
        <v>1320</v>
      </c>
      <c r="L736" s="176"/>
    </row>
    <row r="737" spans="1:12" x14ac:dyDescent="0.35">
      <c r="A737" s="43">
        <v>13</v>
      </c>
      <c r="B737" s="46" t="s">
        <v>2581</v>
      </c>
      <c r="C737" s="43" t="s">
        <v>2560</v>
      </c>
      <c r="D737" s="43" t="s">
        <v>273</v>
      </c>
      <c r="E737" s="207">
        <v>250</v>
      </c>
      <c r="F737" s="43" t="s">
        <v>48</v>
      </c>
      <c r="G737" s="43" t="s">
        <v>144</v>
      </c>
      <c r="H737" s="127">
        <v>22</v>
      </c>
      <c r="I737" s="43">
        <v>574</v>
      </c>
      <c r="J737" s="41" t="s">
        <v>2583</v>
      </c>
      <c r="K737" s="43" t="s">
        <v>1320</v>
      </c>
      <c r="L737" s="176"/>
    </row>
    <row r="738" spans="1:12" x14ac:dyDescent="0.35">
      <c r="A738" s="43">
        <v>14</v>
      </c>
      <c r="B738" s="46" t="s">
        <v>2581</v>
      </c>
      <c r="C738" s="43" t="s">
        <v>2560</v>
      </c>
      <c r="D738" s="43" t="s">
        <v>273</v>
      </c>
      <c r="E738" s="207">
        <v>250</v>
      </c>
      <c r="F738" s="43" t="s">
        <v>48</v>
      </c>
      <c r="G738" s="43" t="s">
        <v>144</v>
      </c>
      <c r="H738" s="127">
        <v>22</v>
      </c>
      <c r="I738" s="43">
        <v>593</v>
      </c>
      <c r="J738" s="41" t="s">
        <v>2584</v>
      </c>
      <c r="K738" s="43" t="s">
        <v>1320</v>
      </c>
      <c r="L738" s="176"/>
    </row>
    <row r="739" spans="1:12" x14ac:dyDescent="0.35">
      <c r="A739" s="43">
        <v>15</v>
      </c>
      <c r="B739" s="46" t="s">
        <v>2581</v>
      </c>
      <c r="C739" s="43" t="s">
        <v>2560</v>
      </c>
      <c r="D739" s="43" t="s">
        <v>273</v>
      </c>
      <c r="E739" s="207">
        <v>250</v>
      </c>
      <c r="F739" s="43" t="s">
        <v>48</v>
      </c>
      <c r="G739" s="43" t="s">
        <v>144</v>
      </c>
      <c r="H739" s="127">
        <v>22</v>
      </c>
      <c r="I739" s="43">
        <v>594</v>
      </c>
      <c r="J739" s="41" t="s">
        <v>2585</v>
      </c>
      <c r="K739" s="43" t="s">
        <v>1320</v>
      </c>
      <c r="L739" s="176"/>
    </row>
    <row r="740" spans="1:12" x14ac:dyDescent="0.35">
      <c r="A740" s="43">
        <v>16</v>
      </c>
      <c r="B740" s="46" t="s">
        <v>2586</v>
      </c>
      <c r="C740" s="43" t="s">
        <v>2574</v>
      </c>
      <c r="D740" s="43" t="s">
        <v>273</v>
      </c>
      <c r="E740" s="207">
        <v>100</v>
      </c>
      <c r="F740" s="43" t="s">
        <v>51</v>
      </c>
      <c r="G740" s="43" t="s">
        <v>144</v>
      </c>
      <c r="H740" s="127">
        <v>15</v>
      </c>
      <c r="I740" s="43">
        <v>582</v>
      </c>
      <c r="J740" s="41" t="s">
        <v>2587</v>
      </c>
      <c r="K740" s="43" t="s">
        <v>1320</v>
      </c>
      <c r="L740" s="176"/>
    </row>
    <row r="741" spans="1:12" x14ac:dyDescent="0.35">
      <c r="A741" s="43">
        <v>17</v>
      </c>
      <c r="B741" s="46" t="s">
        <v>2588</v>
      </c>
      <c r="C741" s="43" t="s">
        <v>2589</v>
      </c>
      <c r="D741" s="43" t="s">
        <v>273</v>
      </c>
      <c r="E741" s="207">
        <v>100</v>
      </c>
      <c r="F741" s="43" t="s">
        <v>48</v>
      </c>
      <c r="G741" s="43" t="s">
        <v>144</v>
      </c>
      <c r="H741" s="127">
        <v>17</v>
      </c>
      <c r="I741" s="43">
        <v>368</v>
      </c>
      <c r="J741" s="41" t="s">
        <v>2590</v>
      </c>
      <c r="K741" s="43" t="s">
        <v>1320</v>
      </c>
      <c r="L741" s="176"/>
    </row>
    <row r="742" spans="1:12" x14ac:dyDescent="0.35">
      <c r="A742" s="43">
        <v>18</v>
      </c>
      <c r="B742" s="46" t="s">
        <v>2591</v>
      </c>
      <c r="C742" s="43" t="s">
        <v>2560</v>
      </c>
      <c r="D742" s="43" t="s">
        <v>273</v>
      </c>
      <c r="E742" s="207">
        <v>100</v>
      </c>
      <c r="F742" s="43" t="s">
        <v>568</v>
      </c>
      <c r="G742" s="43" t="s">
        <v>144</v>
      </c>
      <c r="H742" s="127">
        <v>22</v>
      </c>
      <c r="I742" s="43">
        <v>939</v>
      </c>
      <c r="J742" s="41" t="s">
        <v>2592</v>
      </c>
      <c r="K742" s="43" t="s">
        <v>1320</v>
      </c>
      <c r="L742" s="176"/>
    </row>
    <row r="743" spans="1:12" x14ac:dyDescent="0.35">
      <c r="A743" s="43">
        <v>19</v>
      </c>
      <c r="B743" s="46" t="s">
        <v>2593</v>
      </c>
      <c r="C743" s="43" t="s">
        <v>2560</v>
      </c>
      <c r="D743" s="43" t="s">
        <v>273</v>
      </c>
      <c r="E743" s="207">
        <v>100</v>
      </c>
      <c r="F743" s="43" t="s">
        <v>51</v>
      </c>
      <c r="G743" s="43" t="s">
        <v>144</v>
      </c>
      <c r="H743" s="127">
        <v>28</v>
      </c>
      <c r="I743" s="43">
        <v>702</v>
      </c>
      <c r="J743" s="41" t="s">
        <v>2594</v>
      </c>
      <c r="K743" s="43" t="s">
        <v>1320</v>
      </c>
      <c r="L743" s="176"/>
    </row>
    <row r="744" spans="1:12" x14ac:dyDescent="0.35">
      <c r="A744" s="43">
        <v>20</v>
      </c>
      <c r="B744" s="46" t="s">
        <v>2595</v>
      </c>
      <c r="C744" s="43" t="s">
        <v>2560</v>
      </c>
      <c r="D744" s="43" t="s">
        <v>273</v>
      </c>
      <c r="E744" s="207">
        <v>100</v>
      </c>
      <c r="F744" s="43" t="s">
        <v>48</v>
      </c>
      <c r="G744" s="43" t="s">
        <v>144</v>
      </c>
      <c r="H744" s="127">
        <v>22</v>
      </c>
      <c r="I744" s="43">
        <v>1148</v>
      </c>
      <c r="J744" s="41" t="s">
        <v>2596</v>
      </c>
      <c r="K744" s="43" t="s">
        <v>1320</v>
      </c>
      <c r="L744" s="176"/>
    </row>
    <row r="745" spans="1:12" x14ac:dyDescent="0.35">
      <c r="A745" s="43">
        <v>21</v>
      </c>
      <c r="B745" s="46" t="s">
        <v>2597</v>
      </c>
      <c r="C745" s="43" t="s">
        <v>2560</v>
      </c>
      <c r="D745" s="43" t="s">
        <v>273</v>
      </c>
      <c r="E745" s="207">
        <v>148.5</v>
      </c>
      <c r="F745" s="43" t="s">
        <v>51</v>
      </c>
      <c r="G745" s="43" t="s">
        <v>144</v>
      </c>
      <c r="H745" s="127">
        <v>29</v>
      </c>
      <c r="I745" s="43">
        <v>589</v>
      </c>
      <c r="J745" s="41" t="s">
        <v>2598</v>
      </c>
      <c r="K745" s="43" t="s">
        <v>1320</v>
      </c>
      <c r="L745" s="176"/>
    </row>
    <row r="746" spans="1:12" x14ac:dyDescent="0.35">
      <c r="A746" s="43">
        <v>22</v>
      </c>
      <c r="B746" s="46" t="s">
        <v>2599</v>
      </c>
      <c r="C746" s="43" t="s">
        <v>2557</v>
      </c>
      <c r="D746" s="43" t="s">
        <v>273</v>
      </c>
      <c r="E746" s="207">
        <v>200</v>
      </c>
      <c r="F746" s="43" t="s">
        <v>51</v>
      </c>
      <c r="G746" s="43" t="s">
        <v>144</v>
      </c>
      <c r="H746" s="127">
        <v>22</v>
      </c>
      <c r="I746" s="43">
        <v>715</v>
      </c>
      <c r="J746" s="41" t="s">
        <v>2600</v>
      </c>
      <c r="K746" s="43" t="s">
        <v>1320</v>
      </c>
      <c r="L746" s="176"/>
    </row>
    <row r="747" spans="1:12" x14ac:dyDescent="0.35">
      <c r="A747" s="43">
        <v>23</v>
      </c>
      <c r="B747" s="46" t="s">
        <v>2601</v>
      </c>
      <c r="C747" s="43" t="s">
        <v>2560</v>
      </c>
      <c r="D747" s="43" t="s">
        <v>273</v>
      </c>
      <c r="E747" s="207">
        <v>70</v>
      </c>
      <c r="F747" s="43" t="s">
        <v>48</v>
      </c>
      <c r="G747" s="43" t="s">
        <v>144</v>
      </c>
      <c r="H747" s="127">
        <v>28</v>
      </c>
      <c r="I747" s="43">
        <v>1204</v>
      </c>
      <c r="J747" s="41" t="s">
        <v>2602</v>
      </c>
      <c r="K747" s="43" t="s">
        <v>1320</v>
      </c>
      <c r="L747" s="176"/>
    </row>
    <row r="748" spans="1:12" x14ac:dyDescent="0.35">
      <c r="A748" s="43">
        <v>24</v>
      </c>
      <c r="B748" s="46" t="s">
        <v>2603</v>
      </c>
      <c r="C748" s="43" t="s">
        <v>2560</v>
      </c>
      <c r="D748" s="43" t="s">
        <v>273</v>
      </c>
      <c r="E748" s="207">
        <v>100</v>
      </c>
      <c r="F748" s="43" t="s">
        <v>48</v>
      </c>
      <c r="G748" s="43" t="s">
        <v>144</v>
      </c>
      <c r="H748" s="127">
        <v>22</v>
      </c>
      <c r="I748" s="43">
        <v>1152</v>
      </c>
      <c r="J748" s="41" t="s">
        <v>2604</v>
      </c>
      <c r="K748" s="43" t="s">
        <v>1320</v>
      </c>
      <c r="L748" s="176"/>
    </row>
    <row r="749" spans="1:12" x14ac:dyDescent="0.35">
      <c r="A749" s="43">
        <v>25</v>
      </c>
      <c r="B749" s="46" t="s">
        <v>2605</v>
      </c>
      <c r="C749" s="43" t="s">
        <v>2560</v>
      </c>
      <c r="D749" s="43" t="s">
        <v>273</v>
      </c>
      <c r="E749" s="207">
        <v>250</v>
      </c>
      <c r="F749" s="43" t="s">
        <v>569</v>
      </c>
      <c r="G749" s="43" t="s">
        <v>144</v>
      </c>
      <c r="H749" s="127">
        <v>22</v>
      </c>
      <c r="I749" s="43">
        <v>634</v>
      </c>
      <c r="J749" s="41" t="s">
        <v>2606</v>
      </c>
      <c r="K749" s="43" t="s">
        <v>1320</v>
      </c>
      <c r="L749" s="176"/>
    </row>
    <row r="750" spans="1:12" x14ac:dyDescent="0.35">
      <c r="A750" s="43">
        <v>26</v>
      </c>
      <c r="B750" s="46" t="s">
        <v>2607</v>
      </c>
      <c r="C750" s="43" t="s">
        <v>2574</v>
      </c>
      <c r="D750" s="43" t="s">
        <v>273</v>
      </c>
      <c r="E750" s="207">
        <v>80</v>
      </c>
      <c r="F750" s="43" t="s">
        <v>568</v>
      </c>
      <c r="G750" s="43" t="s">
        <v>144</v>
      </c>
      <c r="H750" s="127">
        <v>15</v>
      </c>
      <c r="I750" s="43">
        <v>891</v>
      </c>
      <c r="J750" s="41" t="s">
        <v>2608</v>
      </c>
      <c r="K750" s="43"/>
      <c r="L750" s="176"/>
    </row>
    <row r="751" spans="1:12" x14ac:dyDescent="0.35">
      <c r="A751" s="43">
        <v>27</v>
      </c>
      <c r="B751" s="46" t="s">
        <v>2609</v>
      </c>
      <c r="C751" s="43" t="s">
        <v>2557</v>
      </c>
      <c r="D751" s="43" t="s">
        <v>273</v>
      </c>
      <c r="E751" s="207">
        <v>100</v>
      </c>
      <c r="F751" s="43" t="s">
        <v>48</v>
      </c>
      <c r="G751" s="43" t="s">
        <v>144</v>
      </c>
      <c r="H751" s="127">
        <v>28</v>
      </c>
      <c r="I751" s="43">
        <v>30</v>
      </c>
      <c r="J751" s="41"/>
      <c r="K751" s="43"/>
      <c r="L751" s="176"/>
    </row>
    <row r="752" spans="1:12" x14ac:dyDescent="0.35">
      <c r="A752" s="43">
        <v>28</v>
      </c>
      <c r="B752" s="46" t="s">
        <v>2610</v>
      </c>
      <c r="C752" s="43" t="s">
        <v>2557</v>
      </c>
      <c r="D752" s="43" t="s">
        <v>273</v>
      </c>
      <c r="E752" s="207">
        <v>107.8</v>
      </c>
      <c r="F752" s="43" t="s">
        <v>48</v>
      </c>
      <c r="G752" s="43" t="s">
        <v>144</v>
      </c>
      <c r="H752" s="127">
        <v>23</v>
      </c>
      <c r="I752" s="43">
        <v>1242</v>
      </c>
      <c r="J752" s="43"/>
      <c r="K752" s="43"/>
      <c r="L752" s="176"/>
    </row>
    <row r="753" spans="1:12" x14ac:dyDescent="0.35">
      <c r="A753" s="43">
        <v>29</v>
      </c>
      <c r="B753" s="46" t="s">
        <v>2611</v>
      </c>
      <c r="C753" s="43" t="s">
        <v>2560</v>
      </c>
      <c r="D753" s="43" t="s">
        <v>273</v>
      </c>
      <c r="E753" s="207">
        <v>120</v>
      </c>
      <c r="F753" s="43" t="s">
        <v>2043</v>
      </c>
      <c r="G753" s="43" t="s">
        <v>144</v>
      </c>
      <c r="H753" s="127">
        <v>29</v>
      </c>
      <c r="I753" s="43">
        <v>434</v>
      </c>
      <c r="J753" s="43" t="s">
        <v>2612</v>
      </c>
      <c r="K753" s="43" t="s">
        <v>1320</v>
      </c>
      <c r="L753" s="176"/>
    </row>
    <row r="754" spans="1:12" x14ac:dyDescent="0.35">
      <c r="A754" s="38"/>
      <c r="B754" s="39" t="s">
        <v>271</v>
      </c>
      <c r="C754" s="38"/>
      <c r="D754" s="38">
        <v>25</v>
      </c>
      <c r="E754" s="129">
        <v>9621.4000000000015</v>
      </c>
      <c r="F754" s="43"/>
      <c r="G754" s="43"/>
      <c r="H754" s="174"/>
      <c r="I754" s="43"/>
      <c r="J754" s="43" t="s">
        <v>2613</v>
      </c>
      <c r="K754" s="43" t="s">
        <v>1320</v>
      </c>
      <c r="L754" s="176"/>
    </row>
    <row r="755" spans="1:12" ht="36" x14ac:dyDescent="0.35">
      <c r="A755" s="43">
        <v>1</v>
      </c>
      <c r="B755" s="46" t="s">
        <v>2614</v>
      </c>
      <c r="C755" s="43" t="s">
        <v>2615</v>
      </c>
      <c r="D755" s="43" t="s">
        <v>271</v>
      </c>
      <c r="E755" s="131">
        <v>200</v>
      </c>
      <c r="F755" s="43" t="s">
        <v>48</v>
      </c>
      <c r="G755" s="43" t="s">
        <v>144</v>
      </c>
      <c r="H755" s="174">
        <v>19</v>
      </c>
      <c r="I755" s="43">
        <v>306</v>
      </c>
      <c r="J755" s="43" t="s">
        <v>2616</v>
      </c>
      <c r="K755" s="43" t="s">
        <v>1320</v>
      </c>
      <c r="L755" s="176"/>
    </row>
    <row r="756" spans="1:12" ht="36" x14ac:dyDescent="0.35">
      <c r="A756" s="43">
        <v>2</v>
      </c>
      <c r="B756" s="46" t="s">
        <v>2617</v>
      </c>
      <c r="C756" s="43" t="s">
        <v>2615</v>
      </c>
      <c r="D756" s="43" t="s">
        <v>271</v>
      </c>
      <c r="E756" s="131">
        <v>150</v>
      </c>
      <c r="F756" s="43" t="s">
        <v>48</v>
      </c>
      <c r="G756" s="43" t="s">
        <v>144</v>
      </c>
      <c r="H756" s="174">
        <v>19</v>
      </c>
      <c r="I756" s="43">
        <v>343</v>
      </c>
      <c r="J756" s="43" t="s">
        <v>2618</v>
      </c>
      <c r="K756" s="43" t="s">
        <v>1320</v>
      </c>
      <c r="L756" s="176"/>
    </row>
    <row r="757" spans="1:12" x14ac:dyDescent="0.35">
      <c r="A757" s="43">
        <v>3</v>
      </c>
      <c r="B757" s="46" t="s">
        <v>2619</v>
      </c>
      <c r="C757" s="43" t="s">
        <v>2620</v>
      </c>
      <c r="D757" s="43" t="s">
        <v>271</v>
      </c>
      <c r="E757" s="131">
        <v>210</v>
      </c>
      <c r="F757" s="43" t="s">
        <v>48</v>
      </c>
      <c r="G757" s="43" t="s">
        <v>144</v>
      </c>
      <c r="H757" s="174">
        <v>19</v>
      </c>
      <c r="I757" s="43">
        <v>727</v>
      </c>
      <c r="J757" s="43" t="s">
        <v>2621</v>
      </c>
      <c r="K757" s="43" t="s">
        <v>1320</v>
      </c>
      <c r="L757" s="176"/>
    </row>
    <row r="758" spans="1:12" x14ac:dyDescent="0.35">
      <c r="A758" s="43">
        <v>4</v>
      </c>
      <c r="B758" s="46" t="s">
        <v>2622</v>
      </c>
      <c r="C758" s="43" t="s">
        <v>2620</v>
      </c>
      <c r="D758" s="43" t="s">
        <v>271</v>
      </c>
      <c r="E758" s="131">
        <v>953.3</v>
      </c>
      <c r="F758" s="43" t="s">
        <v>568</v>
      </c>
      <c r="G758" s="43" t="s">
        <v>144</v>
      </c>
      <c r="H758" s="174">
        <v>20</v>
      </c>
      <c r="I758" s="43">
        <v>621</v>
      </c>
      <c r="J758" s="43" t="s">
        <v>2623</v>
      </c>
      <c r="K758" s="43" t="s">
        <v>1320</v>
      </c>
      <c r="L758" s="176"/>
    </row>
    <row r="759" spans="1:12" x14ac:dyDescent="0.35">
      <c r="A759" s="43">
        <v>5</v>
      </c>
      <c r="B759" s="46" t="s">
        <v>2624</v>
      </c>
      <c r="C759" s="43" t="s">
        <v>2625</v>
      </c>
      <c r="D759" s="43" t="s">
        <v>271</v>
      </c>
      <c r="E759" s="131">
        <v>100</v>
      </c>
      <c r="F759" s="43" t="s">
        <v>48</v>
      </c>
      <c r="G759" s="43" t="s">
        <v>144</v>
      </c>
      <c r="H759" s="174">
        <v>20</v>
      </c>
      <c r="I759" s="43">
        <v>495</v>
      </c>
      <c r="J759" s="43" t="s">
        <v>2626</v>
      </c>
      <c r="K759" s="43" t="s">
        <v>1320</v>
      </c>
      <c r="L759" s="176"/>
    </row>
    <row r="760" spans="1:12" x14ac:dyDescent="0.35">
      <c r="A760" s="43">
        <v>6</v>
      </c>
      <c r="B760" s="46" t="s">
        <v>2627</v>
      </c>
      <c r="C760" s="43" t="s">
        <v>2628</v>
      </c>
      <c r="D760" s="43" t="s">
        <v>271</v>
      </c>
      <c r="E760" s="130">
        <v>500</v>
      </c>
      <c r="F760" s="43" t="s">
        <v>568</v>
      </c>
      <c r="G760" s="43" t="s">
        <v>144</v>
      </c>
      <c r="H760" s="174">
        <v>25</v>
      </c>
      <c r="I760" s="43">
        <v>751</v>
      </c>
      <c r="J760" s="43" t="s">
        <v>2629</v>
      </c>
      <c r="K760" s="43" t="s">
        <v>1320</v>
      </c>
      <c r="L760" s="176"/>
    </row>
    <row r="761" spans="1:12" x14ac:dyDescent="0.35">
      <c r="A761" s="43">
        <v>7</v>
      </c>
      <c r="B761" s="46" t="s">
        <v>2630</v>
      </c>
      <c r="C761" s="43" t="s">
        <v>2620</v>
      </c>
      <c r="D761" s="43" t="s">
        <v>271</v>
      </c>
      <c r="E761" s="130">
        <v>500</v>
      </c>
      <c r="F761" s="43" t="s">
        <v>48</v>
      </c>
      <c r="G761" s="43" t="s">
        <v>144</v>
      </c>
      <c r="H761" s="174">
        <v>25</v>
      </c>
      <c r="I761" s="43">
        <v>683</v>
      </c>
      <c r="J761" s="43" t="s">
        <v>2631</v>
      </c>
      <c r="K761" s="43" t="s">
        <v>1320</v>
      </c>
      <c r="L761" s="176"/>
    </row>
    <row r="762" spans="1:12" x14ac:dyDescent="0.35">
      <c r="A762" s="43">
        <v>8</v>
      </c>
      <c r="B762" s="46" t="s">
        <v>2632</v>
      </c>
      <c r="C762" s="43" t="s">
        <v>2628</v>
      </c>
      <c r="D762" s="43" t="s">
        <v>271</v>
      </c>
      <c r="E762" s="131">
        <v>762</v>
      </c>
      <c r="F762" s="43" t="s">
        <v>569</v>
      </c>
      <c r="G762" s="43" t="s">
        <v>144</v>
      </c>
      <c r="H762" s="174">
        <v>26</v>
      </c>
      <c r="I762" s="43">
        <v>208</v>
      </c>
      <c r="J762" s="43" t="s">
        <v>2633</v>
      </c>
      <c r="K762" s="43" t="s">
        <v>1320</v>
      </c>
      <c r="L762" s="176"/>
    </row>
    <row r="763" spans="1:12" x14ac:dyDescent="0.35">
      <c r="A763" s="43">
        <v>9</v>
      </c>
      <c r="B763" s="46" t="s">
        <v>2634</v>
      </c>
      <c r="C763" s="43" t="s">
        <v>2635</v>
      </c>
      <c r="D763" s="43" t="s">
        <v>271</v>
      </c>
      <c r="E763" s="131">
        <v>520.1</v>
      </c>
      <c r="F763" s="43" t="s">
        <v>568</v>
      </c>
      <c r="G763" s="43" t="s">
        <v>144</v>
      </c>
      <c r="H763" s="174">
        <v>27</v>
      </c>
      <c r="I763" s="43">
        <v>838</v>
      </c>
      <c r="J763" s="43"/>
      <c r="K763" s="43" t="s">
        <v>1320</v>
      </c>
      <c r="L763" s="176"/>
    </row>
    <row r="764" spans="1:12" x14ac:dyDescent="0.35">
      <c r="A764" s="43">
        <v>10</v>
      </c>
      <c r="B764" s="46" t="s">
        <v>2636</v>
      </c>
      <c r="C764" s="43" t="s">
        <v>2620</v>
      </c>
      <c r="D764" s="43" t="s">
        <v>271</v>
      </c>
      <c r="E764" s="131">
        <v>461.1</v>
      </c>
      <c r="F764" s="43" t="s">
        <v>568</v>
      </c>
      <c r="G764" s="43" t="s">
        <v>144</v>
      </c>
      <c r="H764" s="174">
        <v>27</v>
      </c>
      <c r="I764" s="43">
        <v>777</v>
      </c>
      <c r="J764" s="43" t="s">
        <v>2637</v>
      </c>
      <c r="K764" s="43" t="s">
        <v>1320</v>
      </c>
      <c r="L764" s="176"/>
    </row>
    <row r="765" spans="1:12" x14ac:dyDescent="0.35">
      <c r="A765" s="43">
        <v>11</v>
      </c>
      <c r="B765" s="46" t="s">
        <v>2638</v>
      </c>
      <c r="C765" s="43" t="s">
        <v>2639</v>
      </c>
      <c r="D765" s="43" t="s">
        <v>271</v>
      </c>
      <c r="E765" s="131">
        <v>159.6</v>
      </c>
      <c r="F765" s="43" t="s">
        <v>568</v>
      </c>
      <c r="G765" s="43" t="s">
        <v>144</v>
      </c>
      <c r="H765" s="174">
        <v>27</v>
      </c>
      <c r="I765" s="43">
        <v>428</v>
      </c>
      <c r="J765" s="43" t="s">
        <v>2640</v>
      </c>
      <c r="K765" s="43" t="s">
        <v>1320</v>
      </c>
      <c r="L765" s="176"/>
    </row>
    <row r="766" spans="1:12" x14ac:dyDescent="0.35">
      <c r="A766" s="43">
        <v>12</v>
      </c>
      <c r="B766" s="46" t="s">
        <v>2641</v>
      </c>
      <c r="C766" s="43" t="s">
        <v>2639</v>
      </c>
      <c r="D766" s="43" t="s">
        <v>271</v>
      </c>
      <c r="E766" s="131">
        <v>485</v>
      </c>
      <c r="F766" s="43" t="s">
        <v>568</v>
      </c>
      <c r="G766" s="43" t="s">
        <v>144</v>
      </c>
      <c r="H766" s="174">
        <v>28</v>
      </c>
      <c r="I766" s="43">
        <v>325</v>
      </c>
      <c r="J766" s="43" t="s">
        <v>2642</v>
      </c>
      <c r="K766" s="43" t="s">
        <v>1320</v>
      </c>
      <c r="L766" s="176"/>
    </row>
    <row r="767" spans="1:12" x14ac:dyDescent="0.35">
      <c r="A767" s="43">
        <v>13</v>
      </c>
      <c r="B767" s="46" t="s">
        <v>2643</v>
      </c>
      <c r="C767" s="43" t="s">
        <v>2639</v>
      </c>
      <c r="D767" s="43" t="s">
        <v>271</v>
      </c>
      <c r="E767" s="131">
        <v>970.2</v>
      </c>
      <c r="F767" s="43" t="s">
        <v>568</v>
      </c>
      <c r="G767" s="43" t="s">
        <v>144</v>
      </c>
      <c r="H767" s="174">
        <v>28</v>
      </c>
      <c r="I767" s="43">
        <v>714</v>
      </c>
      <c r="J767" s="43" t="s">
        <v>2644</v>
      </c>
      <c r="K767" s="43" t="s">
        <v>1476</v>
      </c>
      <c r="L767" s="176"/>
    </row>
    <row r="768" spans="1:12" x14ac:dyDescent="0.35">
      <c r="A768" s="43">
        <v>14</v>
      </c>
      <c r="B768" s="46" t="s">
        <v>2645</v>
      </c>
      <c r="C768" s="43" t="s">
        <v>2646</v>
      </c>
      <c r="D768" s="43" t="s">
        <v>271</v>
      </c>
      <c r="E768" s="131">
        <v>100</v>
      </c>
      <c r="F768" s="43" t="s">
        <v>48</v>
      </c>
      <c r="G768" s="43" t="s">
        <v>144</v>
      </c>
      <c r="H768" s="174">
        <v>28</v>
      </c>
      <c r="I768" s="43">
        <v>421</v>
      </c>
      <c r="J768" s="43" t="s">
        <v>2647</v>
      </c>
      <c r="K768" s="43" t="s">
        <v>1476</v>
      </c>
      <c r="L768" s="176"/>
    </row>
    <row r="769" spans="1:12" x14ac:dyDescent="0.35">
      <c r="A769" s="43">
        <v>15</v>
      </c>
      <c r="B769" s="46" t="s">
        <v>2648</v>
      </c>
      <c r="C769" s="43" t="s">
        <v>2625</v>
      </c>
      <c r="D769" s="43" t="s">
        <v>271</v>
      </c>
      <c r="E769" s="131">
        <v>200</v>
      </c>
      <c r="F769" s="43" t="s">
        <v>48</v>
      </c>
      <c r="G769" s="43" t="s">
        <v>144</v>
      </c>
      <c r="H769" s="174">
        <v>28</v>
      </c>
      <c r="I769" s="43">
        <v>721</v>
      </c>
      <c r="J769" s="43" t="s">
        <v>2649</v>
      </c>
      <c r="K769" s="43" t="s">
        <v>1476</v>
      </c>
      <c r="L769" s="176"/>
    </row>
    <row r="770" spans="1:12" x14ac:dyDescent="0.35">
      <c r="A770" s="43">
        <v>16</v>
      </c>
      <c r="B770" s="46" t="s">
        <v>2650</v>
      </c>
      <c r="C770" s="43" t="s">
        <v>2639</v>
      </c>
      <c r="D770" s="43" t="s">
        <v>271</v>
      </c>
      <c r="E770" s="131">
        <v>985.3</v>
      </c>
      <c r="F770" s="43" t="s">
        <v>568</v>
      </c>
      <c r="G770" s="43" t="s">
        <v>144</v>
      </c>
      <c r="H770" s="174">
        <v>28</v>
      </c>
      <c r="I770" s="43">
        <v>234</v>
      </c>
      <c r="J770" s="43" t="s">
        <v>2651</v>
      </c>
      <c r="K770" s="43" t="s">
        <v>1476</v>
      </c>
      <c r="L770" s="176"/>
    </row>
    <row r="771" spans="1:12" x14ac:dyDescent="0.35">
      <c r="A771" s="43">
        <v>17</v>
      </c>
      <c r="B771" s="46" t="s">
        <v>2652</v>
      </c>
      <c r="C771" s="43" t="s">
        <v>2639</v>
      </c>
      <c r="D771" s="43" t="s">
        <v>271</v>
      </c>
      <c r="E771" s="131">
        <v>185</v>
      </c>
      <c r="F771" s="43" t="s">
        <v>568</v>
      </c>
      <c r="G771" s="43" t="s">
        <v>144</v>
      </c>
      <c r="H771" s="174">
        <v>28</v>
      </c>
      <c r="I771" s="43">
        <v>133</v>
      </c>
      <c r="J771" s="43"/>
      <c r="K771" s="43" t="s">
        <v>1476</v>
      </c>
      <c r="L771" s="176"/>
    </row>
    <row r="772" spans="1:12" x14ac:dyDescent="0.35">
      <c r="A772" s="43">
        <v>18</v>
      </c>
      <c r="B772" s="46" t="s">
        <v>2653</v>
      </c>
      <c r="C772" s="43" t="s">
        <v>2635</v>
      </c>
      <c r="D772" s="43" t="s">
        <v>271</v>
      </c>
      <c r="E772" s="131">
        <v>321.60000000000002</v>
      </c>
      <c r="F772" s="43" t="s">
        <v>568</v>
      </c>
      <c r="G772" s="43" t="s">
        <v>144</v>
      </c>
      <c r="H772" s="174">
        <v>37</v>
      </c>
      <c r="I772" s="43">
        <v>255</v>
      </c>
      <c r="J772" s="43"/>
      <c r="K772" s="43" t="s">
        <v>1476</v>
      </c>
      <c r="L772" s="176"/>
    </row>
    <row r="773" spans="1:12" x14ac:dyDescent="0.35">
      <c r="A773" s="43">
        <v>19</v>
      </c>
      <c r="B773" s="46" t="s">
        <v>2654</v>
      </c>
      <c r="C773" s="43" t="s">
        <v>2639</v>
      </c>
      <c r="D773" s="43" t="s">
        <v>271</v>
      </c>
      <c r="E773" s="131">
        <v>305</v>
      </c>
      <c r="F773" s="43" t="s">
        <v>568</v>
      </c>
      <c r="G773" s="43" t="s">
        <v>144</v>
      </c>
      <c r="H773" s="174">
        <v>39</v>
      </c>
      <c r="I773" s="43">
        <v>411</v>
      </c>
      <c r="J773" s="43"/>
      <c r="K773" s="43" t="s">
        <v>1476</v>
      </c>
      <c r="L773" s="176"/>
    </row>
    <row r="774" spans="1:12" ht="36" x14ac:dyDescent="0.35">
      <c r="A774" s="43">
        <v>20</v>
      </c>
      <c r="B774" s="46" t="s">
        <v>2655</v>
      </c>
      <c r="C774" s="43" t="s">
        <v>2635</v>
      </c>
      <c r="D774" s="43" t="s">
        <v>271</v>
      </c>
      <c r="E774" s="130">
        <v>200</v>
      </c>
      <c r="F774" s="43" t="s">
        <v>568</v>
      </c>
      <c r="G774" s="43" t="s">
        <v>144</v>
      </c>
      <c r="H774" s="174" t="s">
        <v>2656</v>
      </c>
      <c r="I774" s="43" t="s">
        <v>2657</v>
      </c>
      <c r="J774" s="43"/>
      <c r="K774" s="43" t="s">
        <v>1476</v>
      </c>
      <c r="L774" s="176"/>
    </row>
    <row r="775" spans="1:12" x14ac:dyDescent="0.35">
      <c r="A775" s="43">
        <v>21</v>
      </c>
      <c r="B775" s="46" t="s">
        <v>2658</v>
      </c>
      <c r="C775" s="43" t="s">
        <v>2635</v>
      </c>
      <c r="D775" s="43" t="s">
        <v>271</v>
      </c>
      <c r="E775" s="131">
        <v>641</v>
      </c>
      <c r="F775" s="43" t="s">
        <v>48</v>
      </c>
      <c r="G775" s="43" t="s">
        <v>144</v>
      </c>
      <c r="H775" s="174" t="s">
        <v>2659</v>
      </c>
      <c r="I775" s="43" t="s">
        <v>2660</v>
      </c>
      <c r="J775" s="43"/>
      <c r="K775" s="43" t="s">
        <v>1476</v>
      </c>
      <c r="L775" s="176"/>
    </row>
    <row r="776" spans="1:12" x14ac:dyDescent="0.35">
      <c r="A776" s="43">
        <v>22</v>
      </c>
      <c r="B776" s="46" t="s">
        <v>2661</v>
      </c>
      <c r="C776" s="43" t="s">
        <v>2639</v>
      </c>
      <c r="D776" s="43" t="s">
        <v>271</v>
      </c>
      <c r="E776" s="131">
        <v>302.2</v>
      </c>
      <c r="F776" s="43" t="s">
        <v>568</v>
      </c>
      <c r="G776" s="43" t="s">
        <v>144</v>
      </c>
      <c r="H776" s="174" t="s">
        <v>2662</v>
      </c>
      <c r="I776" s="43" t="s">
        <v>2663</v>
      </c>
      <c r="J776" s="43" t="s">
        <v>2664</v>
      </c>
      <c r="K776" s="43" t="s">
        <v>1476</v>
      </c>
      <c r="L776" s="176"/>
    </row>
    <row r="777" spans="1:12" x14ac:dyDescent="0.35">
      <c r="A777" s="43">
        <v>23</v>
      </c>
      <c r="B777" s="46" t="s">
        <v>2665</v>
      </c>
      <c r="C777" s="43" t="s">
        <v>2620</v>
      </c>
      <c r="D777" s="43" t="s">
        <v>271</v>
      </c>
      <c r="E777" s="131">
        <v>110</v>
      </c>
      <c r="F777" s="43" t="s">
        <v>568</v>
      </c>
      <c r="G777" s="43" t="s">
        <v>144</v>
      </c>
      <c r="H777" s="174" t="s">
        <v>2666</v>
      </c>
      <c r="I777" s="43" t="s">
        <v>2667</v>
      </c>
      <c r="J777" s="43" t="s">
        <v>2668</v>
      </c>
      <c r="K777" s="43" t="s">
        <v>1476</v>
      </c>
      <c r="L777" s="176"/>
    </row>
    <row r="778" spans="1:12" x14ac:dyDescent="0.35">
      <c r="A778" s="43">
        <v>24</v>
      </c>
      <c r="B778" s="46" t="s">
        <v>2669</v>
      </c>
      <c r="C778" s="43" t="s">
        <v>2625</v>
      </c>
      <c r="D778" s="43" t="s">
        <v>271</v>
      </c>
      <c r="E778" s="131">
        <v>100</v>
      </c>
      <c r="F778" s="43" t="s">
        <v>48</v>
      </c>
      <c r="G778" s="43" t="s">
        <v>144</v>
      </c>
      <c r="H778" s="174" t="s">
        <v>2670</v>
      </c>
      <c r="I778" s="43" t="s">
        <v>2671</v>
      </c>
      <c r="J778" s="43"/>
      <c r="K778" s="43"/>
      <c r="L778" s="176"/>
    </row>
    <row r="779" spans="1:12" x14ac:dyDescent="0.35">
      <c r="A779" s="43">
        <v>25</v>
      </c>
      <c r="B779" s="46" t="s">
        <v>2672</v>
      </c>
      <c r="C779" s="43" t="s">
        <v>2625</v>
      </c>
      <c r="D779" s="43" t="s">
        <v>271</v>
      </c>
      <c r="E779" s="131">
        <v>200</v>
      </c>
      <c r="F779" s="43" t="s">
        <v>48</v>
      </c>
      <c r="G779" s="43" t="s">
        <v>144</v>
      </c>
      <c r="H779" s="174" t="s">
        <v>2673</v>
      </c>
      <c r="I779" s="43" t="s">
        <v>2674</v>
      </c>
      <c r="J779" s="43" t="s">
        <v>2675</v>
      </c>
      <c r="K779" s="43" t="s">
        <v>2676</v>
      </c>
      <c r="L779" s="176"/>
    </row>
    <row r="780" spans="1:12" x14ac:dyDescent="0.35">
      <c r="A780" s="38"/>
      <c r="B780" s="39" t="s">
        <v>281</v>
      </c>
      <c r="C780" s="38"/>
      <c r="D780" s="38">
        <v>13</v>
      </c>
      <c r="E780" s="129">
        <v>3318.3</v>
      </c>
      <c r="F780" s="43"/>
      <c r="G780" s="43"/>
      <c r="H780" s="174"/>
      <c r="I780" s="43"/>
      <c r="J780" s="43" t="s">
        <v>2675</v>
      </c>
      <c r="K780" s="43" t="s">
        <v>1476</v>
      </c>
      <c r="L780" s="176"/>
    </row>
    <row r="781" spans="1:12" x14ac:dyDescent="0.35">
      <c r="A781" s="43">
        <v>1</v>
      </c>
      <c r="B781" s="46" t="s">
        <v>2677</v>
      </c>
      <c r="C781" s="43" t="s">
        <v>2678</v>
      </c>
      <c r="D781" s="43" t="s">
        <v>281</v>
      </c>
      <c r="E781" s="131">
        <v>100</v>
      </c>
      <c r="F781" s="43" t="s">
        <v>48</v>
      </c>
      <c r="G781" s="43" t="s">
        <v>144</v>
      </c>
      <c r="H781" s="174">
        <v>10</v>
      </c>
      <c r="I781" s="43">
        <v>781</v>
      </c>
      <c r="J781" s="43" t="s">
        <v>2679</v>
      </c>
      <c r="K781" s="43" t="s">
        <v>1476</v>
      </c>
      <c r="L781" s="176"/>
    </row>
    <row r="782" spans="1:12" x14ac:dyDescent="0.35">
      <c r="A782" s="43">
        <v>2</v>
      </c>
      <c r="B782" s="46" t="s">
        <v>2677</v>
      </c>
      <c r="C782" s="43" t="s">
        <v>2678</v>
      </c>
      <c r="D782" s="43" t="s">
        <v>281</v>
      </c>
      <c r="E782" s="131">
        <v>253</v>
      </c>
      <c r="F782" s="43" t="s">
        <v>48</v>
      </c>
      <c r="G782" s="43" t="s">
        <v>144</v>
      </c>
      <c r="H782" s="174">
        <v>10</v>
      </c>
      <c r="I782" s="43">
        <v>780</v>
      </c>
      <c r="J782" s="43" t="s">
        <v>2680</v>
      </c>
      <c r="K782" s="43" t="s">
        <v>2681</v>
      </c>
      <c r="L782" s="176"/>
    </row>
    <row r="783" spans="1:12" x14ac:dyDescent="0.35">
      <c r="A783" s="43">
        <v>3</v>
      </c>
      <c r="B783" s="46" t="s">
        <v>2682</v>
      </c>
      <c r="C783" s="43" t="s">
        <v>2683</v>
      </c>
      <c r="D783" s="43" t="s">
        <v>281</v>
      </c>
      <c r="E783" s="130">
        <v>500</v>
      </c>
      <c r="F783" s="43" t="s">
        <v>48</v>
      </c>
      <c r="G783" s="43" t="s">
        <v>144</v>
      </c>
      <c r="H783" s="174">
        <v>12</v>
      </c>
      <c r="I783" s="43">
        <v>591</v>
      </c>
      <c r="J783" s="43" t="s">
        <v>2684</v>
      </c>
      <c r="K783" s="43"/>
      <c r="L783" s="176"/>
    </row>
    <row r="784" spans="1:12" x14ac:dyDescent="0.35">
      <c r="A784" s="43">
        <v>4</v>
      </c>
      <c r="B784" s="46" t="s">
        <v>2685</v>
      </c>
      <c r="C784" s="43" t="s">
        <v>2686</v>
      </c>
      <c r="D784" s="43" t="s">
        <v>281</v>
      </c>
      <c r="E784" s="131">
        <v>259</v>
      </c>
      <c r="F784" s="43" t="s">
        <v>51</v>
      </c>
      <c r="G784" s="43" t="s">
        <v>144</v>
      </c>
      <c r="H784" s="174">
        <v>17</v>
      </c>
      <c r="I784" s="43">
        <v>719</v>
      </c>
      <c r="J784" s="43" t="s">
        <v>2687</v>
      </c>
      <c r="K784" s="43" t="s">
        <v>2688</v>
      </c>
      <c r="L784" s="176"/>
    </row>
    <row r="785" spans="1:13" x14ac:dyDescent="0.35">
      <c r="A785" s="43">
        <v>5</v>
      </c>
      <c r="B785" s="46" t="s">
        <v>2689</v>
      </c>
      <c r="C785" s="43" t="s">
        <v>2690</v>
      </c>
      <c r="D785" s="43" t="s">
        <v>281</v>
      </c>
      <c r="E785" s="131">
        <v>410.4</v>
      </c>
      <c r="F785" s="43" t="s">
        <v>48</v>
      </c>
      <c r="G785" s="43" t="s">
        <v>144</v>
      </c>
      <c r="H785" s="174">
        <v>28</v>
      </c>
      <c r="I785" s="43">
        <v>18</v>
      </c>
      <c r="J785" s="43" t="s">
        <v>2691</v>
      </c>
      <c r="K785" s="43" t="s">
        <v>1476</v>
      </c>
      <c r="L785" s="176"/>
    </row>
    <row r="786" spans="1:13" x14ac:dyDescent="0.35">
      <c r="A786" s="43">
        <v>6</v>
      </c>
      <c r="B786" s="46" t="s">
        <v>2692</v>
      </c>
      <c r="C786" s="43" t="s">
        <v>2683</v>
      </c>
      <c r="D786" s="43" t="s">
        <v>281</v>
      </c>
      <c r="E786" s="131">
        <v>100</v>
      </c>
      <c r="F786" s="43" t="s">
        <v>48</v>
      </c>
      <c r="G786" s="43" t="s">
        <v>144</v>
      </c>
      <c r="H786" s="174">
        <v>13</v>
      </c>
      <c r="I786" s="43">
        <v>706</v>
      </c>
      <c r="J786" s="43" t="s">
        <v>2693</v>
      </c>
      <c r="K786" s="43" t="s">
        <v>1517</v>
      </c>
      <c r="L786" s="176"/>
    </row>
    <row r="787" spans="1:13" x14ac:dyDescent="0.35">
      <c r="A787" s="43">
        <v>7</v>
      </c>
      <c r="B787" s="46" t="s">
        <v>2677</v>
      </c>
      <c r="C787" s="43" t="s">
        <v>2678</v>
      </c>
      <c r="D787" s="43" t="s">
        <v>281</v>
      </c>
      <c r="E787" s="131">
        <v>200</v>
      </c>
      <c r="F787" s="43" t="s">
        <v>43</v>
      </c>
      <c r="G787" s="43" t="s">
        <v>144</v>
      </c>
      <c r="H787" s="174">
        <v>4</v>
      </c>
      <c r="I787" s="43">
        <v>54</v>
      </c>
      <c r="J787" s="43" t="s">
        <v>2694</v>
      </c>
      <c r="K787" s="43" t="s">
        <v>2695</v>
      </c>
      <c r="L787" s="176"/>
    </row>
    <row r="788" spans="1:13" x14ac:dyDescent="0.35">
      <c r="A788" s="43">
        <v>8</v>
      </c>
      <c r="B788" s="46" t="s">
        <v>2696</v>
      </c>
      <c r="C788" s="43" t="s">
        <v>2683</v>
      </c>
      <c r="D788" s="43" t="s">
        <v>281</v>
      </c>
      <c r="E788" s="131">
        <v>100</v>
      </c>
      <c r="F788" s="43" t="s">
        <v>48</v>
      </c>
      <c r="G788" s="43" t="s">
        <v>144</v>
      </c>
      <c r="H788" s="174">
        <v>7</v>
      </c>
      <c r="I788" s="43">
        <v>87</v>
      </c>
      <c r="J788" s="43" t="s">
        <v>2697</v>
      </c>
      <c r="K788" s="43" t="s">
        <v>1517</v>
      </c>
      <c r="L788" s="176"/>
    </row>
    <row r="789" spans="1:13" x14ac:dyDescent="0.35">
      <c r="A789" s="43">
        <v>9</v>
      </c>
      <c r="B789" s="46" t="s">
        <v>2698</v>
      </c>
      <c r="C789" s="43" t="s">
        <v>2699</v>
      </c>
      <c r="D789" s="43" t="s">
        <v>281</v>
      </c>
      <c r="E789" s="131">
        <v>166.3</v>
      </c>
      <c r="F789" s="43" t="s">
        <v>51</v>
      </c>
      <c r="G789" s="43" t="s">
        <v>144</v>
      </c>
      <c r="H789" s="174">
        <v>25</v>
      </c>
      <c r="I789" s="43">
        <v>474</v>
      </c>
      <c r="J789" s="43"/>
      <c r="K789" s="43" t="s">
        <v>1476</v>
      </c>
      <c r="L789" s="176"/>
    </row>
    <row r="790" spans="1:13" x14ac:dyDescent="0.35">
      <c r="A790" s="43">
        <v>10</v>
      </c>
      <c r="B790" s="46" t="s">
        <v>1935</v>
      </c>
      <c r="C790" s="43" t="s">
        <v>2683</v>
      </c>
      <c r="D790" s="43" t="s">
        <v>281</v>
      </c>
      <c r="E790" s="131">
        <v>500</v>
      </c>
      <c r="F790" s="43" t="s">
        <v>48</v>
      </c>
      <c r="G790" s="43" t="s">
        <v>144</v>
      </c>
      <c r="H790" s="174">
        <v>8</v>
      </c>
      <c r="I790" s="43">
        <v>132</v>
      </c>
      <c r="J790" s="43" t="s">
        <v>2700</v>
      </c>
      <c r="K790" s="43" t="s">
        <v>1476</v>
      </c>
      <c r="L790" s="125"/>
      <c r="M790" s="58"/>
    </row>
    <row r="791" spans="1:13" x14ac:dyDescent="0.35">
      <c r="A791" s="43">
        <v>11</v>
      </c>
      <c r="B791" s="46" t="s">
        <v>2701</v>
      </c>
      <c r="C791" s="43" t="s">
        <v>2699</v>
      </c>
      <c r="D791" s="43" t="s">
        <v>281</v>
      </c>
      <c r="E791" s="131">
        <v>179.6</v>
      </c>
      <c r="F791" s="43" t="s">
        <v>48</v>
      </c>
      <c r="G791" s="43" t="s">
        <v>144</v>
      </c>
      <c r="H791" s="174">
        <v>18</v>
      </c>
      <c r="I791" s="43">
        <v>1315</v>
      </c>
      <c r="J791" s="203" t="s">
        <v>2702</v>
      </c>
      <c r="K791" s="43" t="s">
        <v>1476</v>
      </c>
      <c r="L791" s="176"/>
    </row>
    <row r="792" spans="1:13" ht="36" x14ac:dyDescent="0.35">
      <c r="A792" s="43">
        <v>12</v>
      </c>
      <c r="B792" s="46" t="s">
        <v>2703</v>
      </c>
      <c r="C792" s="43" t="s">
        <v>2690</v>
      </c>
      <c r="D792" s="43" t="s">
        <v>281</v>
      </c>
      <c r="E792" s="130">
        <v>250</v>
      </c>
      <c r="F792" s="43" t="s">
        <v>51</v>
      </c>
      <c r="G792" s="43" t="s">
        <v>144</v>
      </c>
      <c r="H792" s="177" t="s">
        <v>2704</v>
      </c>
      <c r="I792" s="43" t="s">
        <v>2705</v>
      </c>
      <c r="J792" s="43"/>
      <c r="K792" s="43"/>
      <c r="L792" s="176"/>
    </row>
    <row r="793" spans="1:13" x14ac:dyDescent="0.35">
      <c r="A793" s="43">
        <v>13</v>
      </c>
      <c r="B793" s="46" t="s">
        <v>2706</v>
      </c>
      <c r="C793" s="43" t="s">
        <v>2683</v>
      </c>
      <c r="D793" s="43" t="s">
        <v>281</v>
      </c>
      <c r="E793" s="131">
        <v>300</v>
      </c>
      <c r="F793" s="43"/>
      <c r="G793" s="43" t="s">
        <v>144</v>
      </c>
      <c r="H793" s="174">
        <v>7</v>
      </c>
      <c r="I793" s="43">
        <v>604</v>
      </c>
      <c r="J793" s="43" t="s">
        <v>2707</v>
      </c>
      <c r="K793" s="43" t="s">
        <v>1476</v>
      </c>
      <c r="L793" s="176"/>
    </row>
    <row r="794" spans="1:13" x14ac:dyDescent="0.35">
      <c r="A794" s="38"/>
      <c r="B794" s="39" t="s">
        <v>269</v>
      </c>
      <c r="C794" s="38"/>
      <c r="D794" s="38">
        <v>8</v>
      </c>
      <c r="E794" s="129">
        <v>3254.4</v>
      </c>
      <c r="F794" s="43"/>
      <c r="G794" s="43"/>
      <c r="H794" s="174"/>
      <c r="I794" s="43"/>
      <c r="J794" s="43" t="s">
        <v>2708</v>
      </c>
      <c r="K794" s="43" t="s">
        <v>1476</v>
      </c>
      <c r="L794" s="176"/>
    </row>
    <row r="795" spans="1:13" x14ac:dyDescent="0.35">
      <c r="A795" s="43">
        <v>1</v>
      </c>
      <c r="B795" s="46" t="s">
        <v>2709</v>
      </c>
      <c r="C795" s="43" t="s">
        <v>2710</v>
      </c>
      <c r="D795" s="43" t="s">
        <v>269</v>
      </c>
      <c r="E795" s="131">
        <v>500</v>
      </c>
      <c r="F795" s="43" t="s">
        <v>51</v>
      </c>
      <c r="G795" s="43" t="s">
        <v>144</v>
      </c>
      <c r="H795" s="174">
        <v>61</v>
      </c>
      <c r="I795" s="43">
        <v>73</v>
      </c>
      <c r="J795" s="203" t="s">
        <v>2711</v>
      </c>
      <c r="K795" s="43" t="s">
        <v>1476</v>
      </c>
      <c r="L795" s="176"/>
    </row>
    <row r="796" spans="1:13" x14ac:dyDescent="0.35">
      <c r="A796" s="43">
        <v>2</v>
      </c>
      <c r="B796" s="46" t="s">
        <v>2712</v>
      </c>
      <c r="C796" s="43" t="s">
        <v>2710</v>
      </c>
      <c r="D796" s="43" t="s">
        <v>269</v>
      </c>
      <c r="E796" s="131">
        <v>200</v>
      </c>
      <c r="F796" s="43" t="s">
        <v>51</v>
      </c>
      <c r="G796" s="43" t="s">
        <v>144</v>
      </c>
      <c r="H796" s="174">
        <v>56</v>
      </c>
      <c r="I796" s="43">
        <v>276</v>
      </c>
      <c r="J796" s="43" t="s">
        <v>2713</v>
      </c>
      <c r="K796" s="43" t="s">
        <v>1476</v>
      </c>
      <c r="L796" s="176"/>
    </row>
    <row r="797" spans="1:13" x14ac:dyDescent="0.35">
      <c r="A797" s="43">
        <v>3</v>
      </c>
      <c r="B797" s="46" t="s">
        <v>2714</v>
      </c>
      <c r="C797" s="43" t="s">
        <v>2715</v>
      </c>
      <c r="D797" s="43" t="s">
        <v>269</v>
      </c>
      <c r="E797" s="131">
        <v>100</v>
      </c>
      <c r="F797" s="43" t="s">
        <v>568</v>
      </c>
      <c r="G797" s="43" t="s">
        <v>144</v>
      </c>
      <c r="H797" s="174">
        <v>15</v>
      </c>
      <c r="I797" s="43">
        <v>239</v>
      </c>
      <c r="J797" s="43" t="s">
        <v>2716</v>
      </c>
      <c r="K797" s="43"/>
      <c r="L797" s="176"/>
    </row>
    <row r="798" spans="1:13" x14ac:dyDescent="0.35">
      <c r="A798" s="43">
        <v>4</v>
      </c>
      <c r="B798" s="46" t="s">
        <v>2717</v>
      </c>
      <c r="C798" s="43" t="s">
        <v>2710</v>
      </c>
      <c r="D798" s="43" t="s">
        <v>269</v>
      </c>
      <c r="E798" s="131">
        <v>500</v>
      </c>
      <c r="F798" s="43" t="s">
        <v>51</v>
      </c>
      <c r="G798" s="43" t="s">
        <v>144</v>
      </c>
      <c r="H798" s="174">
        <v>68</v>
      </c>
      <c r="I798" s="43">
        <v>192</v>
      </c>
      <c r="J798" s="203" t="s">
        <v>2718</v>
      </c>
      <c r="K798" s="41"/>
      <c r="L798" s="176"/>
    </row>
    <row r="799" spans="1:13" x14ac:dyDescent="0.35">
      <c r="A799" s="43">
        <v>5</v>
      </c>
      <c r="B799" s="46" t="s">
        <v>2719</v>
      </c>
      <c r="C799" s="43" t="s">
        <v>1286</v>
      </c>
      <c r="D799" s="43" t="s">
        <v>269</v>
      </c>
      <c r="E799" s="131">
        <v>854.4</v>
      </c>
      <c r="F799" s="43" t="s">
        <v>568</v>
      </c>
      <c r="G799" s="43" t="s">
        <v>144</v>
      </c>
      <c r="H799" s="174">
        <v>13</v>
      </c>
      <c r="I799" s="43">
        <v>46</v>
      </c>
      <c r="J799" s="38"/>
      <c r="K799" s="38"/>
    </row>
    <row r="800" spans="1:13" x14ac:dyDescent="0.35">
      <c r="A800" s="43">
        <v>6</v>
      </c>
      <c r="B800" s="46" t="s">
        <v>1361</v>
      </c>
      <c r="C800" s="43" t="s">
        <v>269</v>
      </c>
      <c r="D800" s="43" t="s">
        <v>2816</v>
      </c>
      <c r="E800" s="141">
        <v>100</v>
      </c>
      <c r="F800" s="131" t="s">
        <v>568</v>
      </c>
      <c r="G800" s="43" t="s">
        <v>144</v>
      </c>
      <c r="H800" s="174">
        <v>61</v>
      </c>
      <c r="I800" s="43">
        <v>135</v>
      </c>
      <c r="J800" s="38" t="s">
        <v>2817</v>
      </c>
      <c r="K800" s="38" t="s">
        <v>1320</v>
      </c>
    </row>
    <row r="801" spans="1:12" x14ac:dyDescent="0.35">
      <c r="A801" s="43">
        <v>7</v>
      </c>
      <c r="B801" s="46" t="s">
        <v>2818</v>
      </c>
      <c r="C801" s="43" t="s">
        <v>269</v>
      </c>
      <c r="D801" s="43" t="s">
        <v>2819</v>
      </c>
      <c r="E801" s="141">
        <v>500</v>
      </c>
      <c r="F801" s="131" t="s">
        <v>51</v>
      </c>
      <c r="G801" s="43" t="s">
        <v>144</v>
      </c>
      <c r="H801" s="174">
        <v>13</v>
      </c>
      <c r="I801" s="43">
        <v>56</v>
      </c>
      <c r="J801" s="38" t="s">
        <v>2820</v>
      </c>
      <c r="K801" s="38" t="s">
        <v>1320</v>
      </c>
    </row>
    <row r="802" spans="1:12" x14ac:dyDescent="0.35">
      <c r="A802" s="43">
        <v>8</v>
      </c>
      <c r="B802" s="57" t="s">
        <v>2720</v>
      </c>
      <c r="C802" s="43" t="s">
        <v>2721</v>
      </c>
      <c r="D802" s="43" t="s">
        <v>269</v>
      </c>
      <c r="E802" s="130">
        <v>500</v>
      </c>
      <c r="F802" s="43" t="s">
        <v>51</v>
      </c>
      <c r="G802" s="43" t="s">
        <v>144</v>
      </c>
      <c r="H802" s="177">
        <v>74</v>
      </c>
      <c r="I802" s="41">
        <v>28</v>
      </c>
      <c r="J802" s="38"/>
      <c r="K802" s="48"/>
    </row>
    <row r="803" spans="1:12" x14ac:dyDescent="0.35">
      <c r="A803" s="394" t="s">
        <v>2722</v>
      </c>
      <c r="B803" s="395"/>
      <c r="C803" s="395"/>
      <c r="D803" s="395"/>
      <c r="E803" s="395"/>
      <c r="F803" s="395"/>
      <c r="G803" s="395"/>
      <c r="H803" s="395"/>
      <c r="I803" s="395"/>
      <c r="J803" s="396"/>
      <c r="K803" s="48"/>
    </row>
    <row r="804" spans="1:12" x14ac:dyDescent="0.35">
      <c r="A804" s="48"/>
      <c r="B804" s="56" t="s">
        <v>1265</v>
      </c>
      <c r="C804" s="48"/>
      <c r="D804" s="48">
        <v>48</v>
      </c>
      <c r="E804" s="132">
        <v>1201262.9000000001</v>
      </c>
      <c r="F804" s="48"/>
      <c r="G804" s="48"/>
      <c r="H804" s="208"/>
      <c r="I804" s="48"/>
      <c r="J804" s="43" t="s">
        <v>2723</v>
      </c>
      <c r="K804" s="43" t="s">
        <v>1476</v>
      </c>
      <c r="L804" s="176"/>
    </row>
    <row r="805" spans="1:12" x14ac:dyDescent="0.35">
      <c r="A805" s="48"/>
      <c r="B805" s="39" t="s">
        <v>1317</v>
      </c>
      <c r="C805" s="48"/>
      <c r="D805" s="48">
        <v>7</v>
      </c>
      <c r="E805" s="132">
        <v>20006.300000000003</v>
      </c>
      <c r="F805" s="48"/>
      <c r="G805" s="48"/>
      <c r="H805" s="208"/>
      <c r="I805" s="48"/>
      <c r="J805" s="43" t="s">
        <v>2724</v>
      </c>
      <c r="K805" s="43" t="s">
        <v>1476</v>
      </c>
      <c r="L805" s="176"/>
    </row>
    <row r="806" spans="1:12" x14ac:dyDescent="0.35">
      <c r="A806" s="43">
        <v>1</v>
      </c>
      <c r="B806" s="46" t="s">
        <v>2725</v>
      </c>
      <c r="C806" s="43" t="s">
        <v>1322</v>
      </c>
      <c r="D806" s="43" t="s">
        <v>1317</v>
      </c>
      <c r="E806" s="130">
        <v>1875.6</v>
      </c>
      <c r="F806" s="43" t="s">
        <v>2726</v>
      </c>
      <c r="G806" s="43" t="s">
        <v>568</v>
      </c>
      <c r="H806" s="174">
        <v>20</v>
      </c>
      <c r="I806" s="43">
        <v>98</v>
      </c>
      <c r="J806" s="43" t="s">
        <v>2727</v>
      </c>
      <c r="K806" s="43" t="s">
        <v>1476</v>
      </c>
      <c r="L806" s="176"/>
    </row>
    <row r="807" spans="1:12" x14ac:dyDescent="0.35">
      <c r="A807" s="43">
        <v>2</v>
      </c>
      <c r="B807" s="46" t="s">
        <v>2725</v>
      </c>
      <c r="C807" s="43" t="s">
        <v>1322</v>
      </c>
      <c r="D807" s="43" t="s">
        <v>1317</v>
      </c>
      <c r="E807" s="130">
        <v>831.6</v>
      </c>
      <c r="F807" s="43" t="s">
        <v>2726</v>
      </c>
      <c r="G807" s="43" t="s">
        <v>568</v>
      </c>
      <c r="H807" s="174">
        <v>20</v>
      </c>
      <c r="I807" s="43">
        <v>189</v>
      </c>
      <c r="J807" s="43" t="s">
        <v>2728</v>
      </c>
      <c r="K807" s="43" t="s">
        <v>1320</v>
      </c>
      <c r="L807" s="176"/>
    </row>
    <row r="808" spans="1:12" x14ac:dyDescent="0.35">
      <c r="A808" s="43">
        <v>3</v>
      </c>
      <c r="B808" s="46" t="s">
        <v>2725</v>
      </c>
      <c r="C808" s="43" t="s">
        <v>1322</v>
      </c>
      <c r="D808" s="43" t="s">
        <v>1317</v>
      </c>
      <c r="E808" s="130">
        <v>527.29999999999995</v>
      </c>
      <c r="F808" s="43" t="s">
        <v>2726</v>
      </c>
      <c r="G808" s="43" t="s">
        <v>568</v>
      </c>
      <c r="H808" s="174">
        <v>20</v>
      </c>
      <c r="I808" s="43">
        <v>190</v>
      </c>
      <c r="J808" s="43" t="s">
        <v>2729</v>
      </c>
      <c r="K808" s="43" t="s">
        <v>1320</v>
      </c>
      <c r="L808" s="176"/>
    </row>
    <row r="809" spans="1:12" x14ac:dyDescent="0.35">
      <c r="A809" s="43">
        <v>4</v>
      </c>
      <c r="B809" s="46" t="s">
        <v>2725</v>
      </c>
      <c r="C809" s="43" t="s">
        <v>1322</v>
      </c>
      <c r="D809" s="43" t="s">
        <v>1317</v>
      </c>
      <c r="E809" s="130">
        <v>326.60000000000002</v>
      </c>
      <c r="F809" s="43" t="s">
        <v>2726</v>
      </c>
      <c r="G809" s="43" t="s">
        <v>568</v>
      </c>
      <c r="H809" s="174">
        <v>20</v>
      </c>
      <c r="I809" s="43">
        <v>7024</v>
      </c>
      <c r="J809" s="43" t="s">
        <v>2730</v>
      </c>
      <c r="K809" s="43" t="s">
        <v>1320</v>
      </c>
      <c r="L809" s="176"/>
    </row>
    <row r="810" spans="1:12" x14ac:dyDescent="0.35">
      <c r="A810" s="43">
        <v>5</v>
      </c>
      <c r="B810" s="46" t="s">
        <v>2731</v>
      </c>
      <c r="C810" s="43" t="s">
        <v>1322</v>
      </c>
      <c r="D810" s="43" t="s">
        <v>1317</v>
      </c>
      <c r="E810" s="130">
        <v>3047</v>
      </c>
      <c r="F810" s="43" t="s">
        <v>60</v>
      </c>
      <c r="G810" s="43" t="s">
        <v>51</v>
      </c>
      <c r="H810" s="174">
        <v>1</v>
      </c>
      <c r="I810" s="43">
        <v>816</v>
      </c>
      <c r="J810" s="43" t="s">
        <v>2732</v>
      </c>
      <c r="K810" s="43" t="s">
        <v>1320</v>
      </c>
      <c r="L810" s="176"/>
    </row>
    <row r="811" spans="1:12" x14ac:dyDescent="0.35">
      <c r="A811" s="43">
        <v>6</v>
      </c>
      <c r="B811" s="46" t="s">
        <v>2733</v>
      </c>
      <c r="C811" s="43" t="s">
        <v>1322</v>
      </c>
      <c r="D811" s="43" t="s">
        <v>1317</v>
      </c>
      <c r="E811" s="130">
        <v>4614</v>
      </c>
      <c r="F811" s="43" t="s">
        <v>60</v>
      </c>
      <c r="G811" s="43" t="s">
        <v>568</v>
      </c>
      <c r="H811" s="174">
        <v>1</v>
      </c>
      <c r="I811" s="43">
        <v>815</v>
      </c>
      <c r="J811" s="43"/>
      <c r="K811" s="43"/>
      <c r="L811" s="176"/>
    </row>
    <row r="812" spans="1:12" x14ac:dyDescent="0.35">
      <c r="A812" s="43">
        <v>7</v>
      </c>
      <c r="B812" s="46" t="s">
        <v>2734</v>
      </c>
      <c r="C812" s="43" t="s">
        <v>1328</v>
      </c>
      <c r="D812" s="43" t="s">
        <v>1317</v>
      </c>
      <c r="E812" s="130">
        <v>8784.2000000000007</v>
      </c>
      <c r="F812" s="43" t="s">
        <v>60</v>
      </c>
      <c r="G812" s="43" t="s">
        <v>568</v>
      </c>
      <c r="H812" s="174">
        <v>1</v>
      </c>
      <c r="I812" s="43">
        <v>812</v>
      </c>
      <c r="J812" s="193">
        <v>572261.14557709999</v>
      </c>
      <c r="K812" s="43" t="s">
        <v>1320</v>
      </c>
      <c r="L812" s="189"/>
    </row>
    <row r="813" spans="1:12" x14ac:dyDescent="0.35">
      <c r="A813" s="43"/>
      <c r="B813" s="39" t="s">
        <v>278</v>
      </c>
      <c r="C813" s="38"/>
      <c r="D813" s="38">
        <v>28</v>
      </c>
      <c r="E813" s="132">
        <v>423818.5</v>
      </c>
      <c r="F813" s="43"/>
      <c r="G813" s="43"/>
      <c r="H813" s="174"/>
      <c r="I813" s="43"/>
      <c r="J813" s="193">
        <v>572453.14558390004</v>
      </c>
      <c r="K813" s="43" t="s">
        <v>1320</v>
      </c>
      <c r="L813" s="189"/>
    </row>
    <row r="814" spans="1:12" x14ac:dyDescent="0.35">
      <c r="A814" s="43">
        <v>1</v>
      </c>
      <c r="B814" s="46" t="s">
        <v>2735</v>
      </c>
      <c r="C814" s="43" t="s">
        <v>1726</v>
      </c>
      <c r="D814" s="43" t="s">
        <v>278</v>
      </c>
      <c r="E814" s="131">
        <v>10000</v>
      </c>
      <c r="F814" s="43" t="s">
        <v>60</v>
      </c>
      <c r="G814" s="43" t="s">
        <v>2330</v>
      </c>
      <c r="H814" s="174">
        <v>1</v>
      </c>
      <c r="I814" s="43">
        <v>366</v>
      </c>
      <c r="J814" s="193">
        <v>573297.14575120003</v>
      </c>
      <c r="K814" s="43" t="s">
        <v>1320</v>
      </c>
      <c r="L814" s="189"/>
    </row>
    <row r="815" spans="1:12" x14ac:dyDescent="0.35">
      <c r="A815" s="43">
        <v>2</v>
      </c>
      <c r="B815" s="46" t="s">
        <v>2736</v>
      </c>
      <c r="C815" s="43" t="s">
        <v>1726</v>
      </c>
      <c r="D815" s="43" t="s">
        <v>278</v>
      </c>
      <c r="E815" s="131">
        <v>10000</v>
      </c>
      <c r="F815" s="43" t="s">
        <v>60</v>
      </c>
      <c r="G815" s="43" t="s">
        <v>2330</v>
      </c>
      <c r="H815" s="174">
        <v>1</v>
      </c>
      <c r="I815" s="43">
        <v>365</v>
      </c>
      <c r="J815" s="193">
        <v>573135.14573560003</v>
      </c>
      <c r="K815" s="43" t="s">
        <v>1320</v>
      </c>
      <c r="L815" s="189"/>
    </row>
    <row r="816" spans="1:12" x14ac:dyDescent="0.35">
      <c r="A816" s="43">
        <v>3</v>
      </c>
      <c r="B816" s="46" t="s">
        <v>2737</v>
      </c>
      <c r="C816" s="43" t="s">
        <v>1726</v>
      </c>
      <c r="D816" s="43" t="s">
        <v>278</v>
      </c>
      <c r="E816" s="131">
        <v>10000</v>
      </c>
      <c r="F816" s="43" t="s">
        <v>60</v>
      </c>
      <c r="G816" s="43" t="s">
        <v>2330</v>
      </c>
      <c r="H816" s="174">
        <v>1</v>
      </c>
      <c r="I816" s="43">
        <v>157</v>
      </c>
      <c r="J816" s="193">
        <v>573342.14577519998</v>
      </c>
      <c r="K816" s="43" t="s">
        <v>1320</v>
      </c>
      <c r="L816" s="189"/>
    </row>
    <row r="817" spans="1:12" x14ac:dyDescent="0.35">
      <c r="A817" s="43">
        <v>4</v>
      </c>
      <c r="B817" s="46" t="s">
        <v>2738</v>
      </c>
      <c r="C817" s="43" t="s">
        <v>1726</v>
      </c>
      <c r="D817" s="43" t="s">
        <v>278</v>
      </c>
      <c r="E817" s="131">
        <v>10960</v>
      </c>
      <c r="F817" s="43" t="s">
        <v>60</v>
      </c>
      <c r="G817" s="43" t="s">
        <v>2330</v>
      </c>
      <c r="H817" s="174">
        <v>1</v>
      </c>
      <c r="I817" s="43">
        <v>175</v>
      </c>
      <c r="J817" s="193">
        <v>572040.14557539998</v>
      </c>
      <c r="K817" s="43" t="s">
        <v>1731</v>
      </c>
      <c r="L817" s="188"/>
    </row>
    <row r="818" spans="1:12" x14ac:dyDescent="0.35">
      <c r="A818" s="43">
        <v>5</v>
      </c>
      <c r="B818" s="46" t="s">
        <v>2739</v>
      </c>
      <c r="C818" s="43" t="s">
        <v>1725</v>
      </c>
      <c r="D818" s="43" t="s">
        <v>278</v>
      </c>
      <c r="E818" s="131">
        <v>10000</v>
      </c>
      <c r="F818" s="43" t="s">
        <v>60</v>
      </c>
      <c r="G818" s="43" t="s">
        <v>2330</v>
      </c>
      <c r="H818" s="174">
        <v>1</v>
      </c>
      <c r="I818" s="43">
        <v>133</v>
      </c>
      <c r="J818" s="193"/>
      <c r="K818" s="43"/>
      <c r="L818" s="188"/>
    </row>
    <row r="819" spans="1:12" x14ac:dyDescent="0.35">
      <c r="A819" s="43">
        <v>6</v>
      </c>
      <c r="B819" s="46" t="s">
        <v>2528</v>
      </c>
      <c r="C819" s="43" t="s">
        <v>1726</v>
      </c>
      <c r="D819" s="43" t="s">
        <v>278</v>
      </c>
      <c r="E819" s="131">
        <v>44035</v>
      </c>
      <c r="F819" s="43" t="s">
        <v>2740</v>
      </c>
      <c r="G819" s="43" t="s">
        <v>2330</v>
      </c>
      <c r="H819" s="174">
        <v>1</v>
      </c>
      <c r="I819" s="43">
        <v>367</v>
      </c>
      <c r="J819" s="193"/>
      <c r="K819" s="43"/>
      <c r="L819" s="188"/>
    </row>
    <row r="820" spans="1:12" x14ac:dyDescent="0.35">
      <c r="A820" s="43">
        <v>7</v>
      </c>
      <c r="B820" s="46" t="s">
        <v>2741</v>
      </c>
      <c r="C820" s="43" t="s">
        <v>1729</v>
      </c>
      <c r="D820" s="43" t="s">
        <v>278</v>
      </c>
      <c r="E820" s="131">
        <v>1600.3</v>
      </c>
      <c r="F820" s="43" t="s">
        <v>48</v>
      </c>
      <c r="G820" s="43" t="s">
        <v>71</v>
      </c>
      <c r="H820" s="174">
        <v>34</v>
      </c>
      <c r="I820" s="43">
        <v>482</v>
      </c>
      <c r="J820" s="193"/>
      <c r="K820" s="43"/>
      <c r="L820" s="188"/>
    </row>
    <row r="821" spans="1:12" x14ac:dyDescent="0.35">
      <c r="A821" s="43">
        <v>8</v>
      </c>
      <c r="B821" s="46" t="s">
        <v>2742</v>
      </c>
      <c r="C821" s="43" t="s">
        <v>1729</v>
      </c>
      <c r="D821" s="43" t="s">
        <v>278</v>
      </c>
      <c r="E821" s="131">
        <v>2075.6</v>
      </c>
      <c r="F821" s="43" t="s">
        <v>48</v>
      </c>
      <c r="G821" s="43" t="s">
        <v>71</v>
      </c>
      <c r="H821" s="174">
        <v>34</v>
      </c>
      <c r="I821" s="43">
        <v>506</v>
      </c>
      <c r="J821" s="193"/>
      <c r="K821" s="43"/>
      <c r="L821" s="188"/>
    </row>
    <row r="822" spans="1:12" x14ac:dyDescent="0.35">
      <c r="A822" s="43">
        <v>9</v>
      </c>
      <c r="B822" s="46" t="s">
        <v>2741</v>
      </c>
      <c r="C822" s="43" t="s">
        <v>1729</v>
      </c>
      <c r="D822" s="43" t="s">
        <v>278</v>
      </c>
      <c r="E822" s="131">
        <v>3249.9</v>
      </c>
      <c r="F822" s="43" t="s">
        <v>48</v>
      </c>
      <c r="G822" s="43" t="s">
        <v>71</v>
      </c>
      <c r="H822" s="174">
        <v>34</v>
      </c>
      <c r="I822" s="43">
        <v>492</v>
      </c>
      <c r="J822" s="193"/>
      <c r="K822" s="43"/>
      <c r="L822" s="188"/>
    </row>
    <row r="823" spans="1:12" x14ac:dyDescent="0.35">
      <c r="A823" s="43">
        <v>10</v>
      </c>
      <c r="B823" s="46" t="s">
        <v>2741</v>
      </c>
      <c r="C823" s="43" t="s">
        <v>1729</v>
      </c>
      <c r="D823" s="43" t="s">
        <v>278</v>
      </c>
      <c r="E823" s="131">
        <v>339.9</v>
      </c>
      <c r="F823" s="43" t="s">
        <v>48</v>
      </c>
      <c r="G823" s="43" t="s">
        <v>71</v>
      </c>
      <c r="H823" s="174">
        <v>34</v>
      </c>
      <c r="I823" s="43">
        <v>478</v>
      </c>
      <c r="J823" s="193"/>
      <c r="K823" s="43"/>
      <c r="L823" s="188"/>
    </row>
    <row r="824" spans="1:12" x14ac:dyDescent="0.35">
      <c r="A824" s="43">
        <v>11</v>
      </c>
      <c r="B824" s="46" t="s">
        <v>2741</v>
      </c>
      <c r="C824" s="43" t="s">
        <v>1729</v>
      </c>
      <c r="D824" s="43" t="s">
        <v>278</v>
      </c>
      <c r="E824" s="131">
        <v>1023.3</v>
      </c>
      <c r="F824" s="43" t="s">
        <v>48</v>
      </c>
      <c r="G824" s="43" t="s">
        <v>71</v>
      </c>
      <c r="H824" s="174">
        <v>34</v>
      </c>
      <c r="I824" s="43">
        <v>504</v>
      </c>
      <c r="J824" s="193"/>
      <c r="K824" s="43"/>
      <c r="L824" s="188"/>
    </row>
    <row r="825" spans="1:12" x14ac:dyDescent="0.35">
      <c r="A825" s="43">
        <v>12</v>
      </c>
      <c r="B825" s="46" t="s">
        <v>2741</v>
      </c>
      <c r="C825" s="43" t="s">
        <v>1729</v>
      </c>
      <c r="D825" s="43" t="s">
        <v>278</v>
      </c>
      <c r="E825" s="131">
        <v>7185.9</v>
      </c>
      <c r="F825" s="43" t="s">
        <v>48</v>
      </c>
      <c r="G825" s="43" t="s">
        <v>71</v>
      </c>
      <c r="H825" s="174">
        <v>34</v>
      </c>
      <c r="I825" s="43">
        <v>476</v>
      </c>
      <c r="J825" s="193"/>
      <c r="K825" s="43"/>
      <c r="L825" s="188"/>
    </row>
    <row r="826" spans="1:12" x14ac:dyDescent="0.35">
      <c r="A826" s="43">
        <v>13</v>
      </c>
      <c r="B826" s="46" t="s">
        <v>2741</v>
      </c>
      <c r="C826" s="43" t="s">
        <v>1729</v>
      </c>
      <c r="D826" s="43" t="s">
        <v>278</v>
      </c>
      <c r="E826" s="131">
        <v>2605.1</v>
      </c>
      <c r="F826" s="43" t="s">
        <v>48</v>
      </c>
      <c r="G826" s="43" t="s">
        <v>71</v>
      </c>
      <c r="H826" s="174">
        <v>34</v>
      </c>
      <c r="I826" s="43">
        <v>491</v>
      </c>
      <c r="J826" s="193"/>
      <c r="K826" s="43"/>
      <c r="L826" s="188"/>
    </row>
    <row r="827" spans="1:12" x14ac:dyDescent="0.35">
      <c r="A827" s="43">
        <v>14</v>
      </c>
      <c r="B827" s="46" t="s">
        <v>2741</v>
      </c>
      <c r="C827" s="43" t="s">
        <v>1729</v>
      </c>
      <c r="D827" s="43" t="s">
        <v>278</v>
      </c>
      <c r="E827" s="131">
        <v>1538.9</v>
      </c>
      <c r="F827" s="43" t="s">
        <v>48</v>
      </c>
      <c r="G827" s="43" t="s">
        <v>71</v>
      </c>
      <c r="H827" s="174">
        <v>34</v>
      </c>
      <c r="I827" s="43">
        <v>501</v>
      </c>
      <c r="J827" s="193"/>
      <c r="K827" s="43"/>
      <c r="L827" s="188"/>
    </row>
    <row r="828" spans="1:12" x14ac:dyDescent="0.35">
      <c r="A828" s="43">
        <v>15</v>
      </c>
      <c r="B828" s="46" t="s">
        <v>2741</v>
      </c>
      <c r="C828" s="43" t="s">
        <v>1729</v>
      </c>
      <c r="D828" s="43" t="s">
        <v>278</v>
      </c>
      <c r="E828" s="131">
        <v>1095.7</v>
      </c>
      <c r="F828" s="43" t="s">
        <v>48</v>
      </c>
      <c r="G828" s="43" t="s">
        <v>71</v>
      </c>
      <c r="H828" s="174">
        <v>34</v>
      </c>
      <c r="I828" s="43">
        <v>535</v>
      </c>
      <c r="J828" s="193"/>
      <c r="K828" s="43"/>
      <c r="L828" s="188"/>
    </row>
    <row r="829" spans="1:12" x14ac:dyDescent="0.35">
      <c r="A829" s="43">
        <v>16</v>
      </c>
      <c r="B829" s="46" t="s">
        <v>2741</v>
      </c>
      <c r="C829" s="43" t="s">
        <v>1729</v>
      </c>
      <c r="D829" s="43" t="s">
        <v>278</v>
      </c>
      <c r="E829" s="131">
        <v>3641.3</v>
      </c>
      <c r="F829" s="43" t="s">
        <v>48</v>
      </c>
      <c r="G829" s="43" t="s">
        <v>71</v>
      </c>
      <c r="H829" s="174">
        <v>34</v>
      </c>
      <c r="I829" s="43">
        <v>483</v>
      </c>
      <c r="J829" s="193"/>
      <c r="K829" s="43" t="s">
        <v>1320</v>
      </c>
      <c r="L829" s="188"/>
    </row>
    <row r="830" spans="1:12" x14ac:dyDescent="0.35">
      <c r="A830" s="43">
        <v>17</v>
      </c>
      <c r="B830" s="46" t="s">
        <v>2741</v>
      </c>
      <c r="C830" s="43" t="s">
        <v>1729</v>
      </c>
      <c r="D830" s="43" t="s">
        <v>278</v>
      </c>
      <c r="E830" s="131">
        <v>5555.1</v>
      </c>
      <c r="F830" s="43" t="s">
        <v>48</v>
      </c>
      <c r="G830" s="43" t="s">
        <v>71</v>
      </c>
      <c r="H830" s="174">
        <v>34</v>
      </c>
      <c r="I830" s="43">
        <v>493</v>
      </c>
      <c r="J830" s="193"/>
      <c r="K830" s="43" t="s">
        <v>1320</v>
      </c>
      <c r="L830" s="188"/>
    </row>
    <row r="831" spans="1:12" x14ac:dyDescent="0.35">
      <c r="A831" s="43">
        <v>18</v>
      </c>
      <c r="B831" s="46" t="s">
        <v>2743</v>
      </c>
      <c r="C831" s="43" t="s">
        <v>1729</v>
      </c>
      <c r="D831" s="43" t="s">
        <v>278</v>
      </c>
      <c r="E831" s="131">
        <v>903.6</v>
      </c>
      <c r="F831" s="43" t="s">
        <v>568</v>
      </c>
      <c r="G831" s="43" t="s">
        <v>71</v>
      </c>
      <c r="H831" s="174">
        <v>34</v>
      </c>
      <c r="I831" s="43">
        <v>462</v>
      </c>
      <c r="J831" s="193"/>
      <c r="K831" s="43" t="s">
        <v>1320</v>
      </c>
      <c r="L831" s="188"/>
    </row>
    <row r="832" spans="1:12" x14ac:dyDescent="0.35">
      <c r="A832" s="43">
        <v>19</v>
      </c>
      <c r="B832" s="46" t="s">
        <v>2743</v>
      </c>
      <c r="C832" s="43" t="s">
        <v>1729</v>
      </c>
      <c r="D832" s="43" t="s">
        <v>278</v>
      </c>
      <c r="E832" s="131">
        <v>5540.6</v>
      </c>
      <c r="F832" s="43" t="s">
        <v>568</v>
      </c>
      <c r="G832" s="43" t="s">
        <v>71</v>
      </c>
      <c r="H832" s="174">
        <v>34</v>
      </c>
      <c r="I832" s="43">
        <v>469</v>
      </c>
      <c r="J832" s="193"/>
      <c r="K832" s="43" t="s">
        <v>1320</v>
      </c>
      <c r="L832" s="188"/>
    </row>
    <row r="833" spans="1:12" x14ac:dyDescent="0.35">
      <c r="A833" s="43">
        <v>20</v>
      </c>
      <c r="B833" s="46" t="s">
        <v>2743</v>
      </c>
      <c r="C833" s="43" t="s">
        <v>1729</v>
      </c>
      <c r="D833" s="43" t="s">
        <v>278</v>
      </c>
      <c r="E833" s="131">
        <v>1272.2</v>
      </c>
      <c r="F833" s="43" t="s">
        <v>568</v>
      </c>
      <c r="G833" s="43" t="s">
        <v>71</v>
      </c>
      <c r="H833" s="174">
        <v>34</v>
      </c>
      <c r="I833" s="43">
        <v>466</v>
      </c>
      <c r="J833" s="193"/>
      <c r="K833" s="43" t="s">
        <v>1320</v>
      </c>
      <c r="L833" s="188"/>
    </row>
    <row r="834" spans="1:12" x14ac:dyDescent="0.35">
      <c r="A834" s="43">
        <v>21</v>
      </c>
      <c r="B834" s="46" t="s">
        <v>2743</v>
      </c>
      <c r="C834" s="43" t="s">
        <v>1729</v>
      </c>
      <c r="D834" s="43" t="s">
        <v>278</v>
      </c>
      <c r="E834" s="131">
        <v>1285.4000000000001</v>
      </c>
      <c r="F834" s="43" t="s">
        <v>568</v>
      </c>
      <c r="G834" s="43" t="s">
        <v>71</v>
      </c>
      <c r="H834" s="174">
        <v>34</v>
      </c>
      <c r="I834" s="43">
        <v>471</v>
      </c>
      <c r="J834" s="193"/>
      <c r="K834" s="43" t="s">
        <v>1320</v>
      </c>
      <c r="L834" s="188"/>
    </row>
    <row r="835" spans="1:12" x14ac:dyDescent="0.35">
      <c r="A835" s="43">
        <v>22</v>
      </c>
      <c r="B835" s="46" t="s">
        <v>2743</v>
      </c>
      <c r="C835" s="43" t="s">
        <v>1729</v>
      </c>
      <c r="D835" s="43" t="s">
        <v>278</v>
      </c>
      <c r="E835" s="131">
        <v>1507</v>
      </c>
      <c r="F835" s="43" t="s">
        <v>568</v>
      </c>
      <c r="G835" s="43" t="s">
        <v>71</v>
      </c>
      <c r="H835" s="174">
        <v>34</v>
      </c>
      <c r="I835" s="43">
        <v>481</v>
      </c>
      <c r="J835" s="193"/>
      <c r="K835" s="43" t="s">
        <v>1320</v>
      </c>
      <c r="L835" s="188"/>
    </row>
    <row r="836" spans="1:12" x14ac:dyDescent="0.35">
      <c r="A836" s="43">
        <v>23</v>
      </c>
      <c r="B836" s="46" t="s">
        <v>2743</v>
      </c>
      <c r="C836" s="43" t="s">
        <v>1729</v>
      </c>
      <c r="D836" s="43" t="s">
        <v>278</v>
      </c>
      <c r="E836" s="131">
        <v>6703.5</v>
      </c>
      <c r="F836" s="43" t="s">
        <v>568</v>
      </c>
      <c r="G836" s="43" t="s">
        <v>71</v>
      </c>
      <c r="H836" s="174">
        <v>34</v>
      </c>
      <c r="I836" s="43">
        <v>470</v>
      </c>
      <c r="J836" s="193"/>
      <c r="K836" s="43" t="s">
        <v>1320</v>
      </c>
      <c r="L836" s="188"/>
    </row>
    <row r="837" spans="1:12" x14ac:dyDescent="0.35">
      <c r="A837" s="43">
        <v>24</v>
      </c>
      <c r="B837" s="46" t="s">
        <v>2743</v>
      </c>
      <c r="C837" s="43" t="s">
        <v>1729</v>
      </c>
      <c r="D837" s="43" t="s">
        <v>278</v>
      </c>
      <c r="E837" s="131">
        <v>391.9</v>
      </c>
      <c r="F837" s="43" t="s">
        <v>568</v>
      </c>
      <c r="G837" s="43" t="s">
        <v>71</v>
      </c>
      <c r="H837" s="174">
        <v>34</v>
      </c>
      <c r="I837" s="43">
        <v>487</v>
      </c>
      <c r="J837" s="193"/>
      <c r="K837" s="43" t="s">
        <v>1320</v>
      </c>
      <c r="L837" s="188"/>
    </row>
    <row r="838" spans="1:12" x14ac:dyDescent="0.35">
      <c r="A838" s="43">
        <v>25</v>
      </c>
      <c r="B838" s="46" t="s">
        <v>2743</v>
      </c>
      <c r="C838" s="43" t="s">
        <v>1729</v>
      </c>
      <c r="D838" s="43" t="s">
        <v>278</v>
      </c>
      <c r="E838" s="131">
        <v>652.6</v>
      </c>
      <c r="F838" s="43" t="s">
        <v>568</v>
      </c>
      <c r="G838" s="43" t="s">
        <v>71</v>
      </c>
      <c r="H838" s="174">
        <v>34</v>
      </c>
      <c r="I838" s="43">
        <v>486</v>
      </c>
      <c r="J838" s="193"/>
      <c r="K838" s="43" t="s">
        <v>1320</v>
      </c>
      <c r="L838" s="188"/>
    </row>
    <row r="839" spans="1:12" x14ac:dyDescent="0.35">
      <c r="A839" s="43">
        <v>26</v>
      </c>
      <c r="B839" s="46" t="s">
        <v>2743</v>
      </c>
      <c r="C839" s="43" t="s">
        <v>1729</v>
      </c>
      <c r="D839" s="43" t="s">
        <v>278</v>
      </c>
      <c r="E839" s="131">
        <v>1877.3</v>
      </c>
      <c r="F839" s="43" t="s">
        <v>568</v>
      </c>
      <c r="G839" s="43" t="s">
        <v>71</v>
      </c>
      <c r="H839" s="174">
        <v>34</v>
      </c>
      <c r="I839" s="43">
        <v>480</v>
      </c>
      <c r="J839" s="193"/>
      <c r="K839" s="43" t="s">
        <v>1320</v>
      </c>
      <c r="L839" s="188"/>
    </row>
    <row r="840" spans="1:12" x14ac:dyDescent="0.35">
      <c r="A840" s="43">
        <v>27</v>
      </c>
      <c r="B840" s="46" t="s">
        <v>2743</v>
      </c>
      <c r="C840" s="43" t="s">
        <v>1729</v>
      </c>
      <c r="D840" s="43" t="s">
        <v>278</v>
      </c>
      <c r="E840" s="131">
        <v>2215.1</v>
      </c>
      <c r="F840" s="43" t="s">
        <v>568</v>
      </c>
      <c r="G840" s="43" t="s">
        <v>71</v>
      </c>
      <c r="H840" s="174">
        <v>34</v>
      </c>
      <c r="I840" s="43">
        <v>461</v>
      </c>
      <c r="J840" s="193"/>
      <c r="K840" s="43"/>
      <c r="L840" s="176"/>
    </row>
    <row r="841" spans="1:12" x14ac:dyDescent="0.35">
      <c r="A841" s="43">
        <v>28</v>
      </c>
      <c r="B841" s="46" t="s">
        <v>2743</v>
      </c>
      <c r="C841" s="43" t="s">
        <v>1729</v>
      </c>
      <c r="D841" s="43" t="s">
        <v>278</v>
      </c>
      <c r="E841" s="131">
        <v>2950</v>
      </c>
      <c r="F841" s="43" t="s">
        <v>568</v>
      </c>
      <c r="G841" s="43" t="s">
        <v>71</v>
      </c>
      <c r="H841" s="174">
        <v>34</v>
      </c>
      <c r="I841" s="43">
        <v>461</v>
      </c>
      <c r="J841" s="193" t="s">
        <v>2744</v>
      </c>
      <c r="K841" s="43" t="s">
        <v>1320</v>
      </c>
      <c r="L841" s="188"/>
    </row>
    <row r="842" spans="1:12" x14ac:dyDescent="0.35">
      <c r="A842" s="43"/>
      <c r="B842" s="39" t="s">
        <v>248</v>
      </c>
      <c r="C842" s="38"/>
      <c r="D842" s="38">
        <v>12</v>
      </c>
      <c r="E842" s="129">
        <v>273613.3</v>
      </c>
      <c r="F842" s="43"/>
      <c r="G842" s="43"/>
      <c r="H842" s="174"/>
      <c r="I842" s="43"/>
      <c r="J842" s="193" t="s">
        <v>2745</v>
      </c>
      <c r="K842" s="43" t="s">
        <v>1320</v>
      </c>
      <c r="L842" s="188"/>
    </row>
    <row r="843" spans="1:12" x14ac:dyDescent="0.35">
      <c r="A843" s="43">
        <v>1</v>
      </c>
      <c r="B843" s="46" t="s">
        <v>2746</v>
      </c>
      <c r="C843" s="43" t="s">
        <v>2364</v>
      </c>
      <c r="D843" s="43" t="s">
        <v>248</v>
      </c>
      <c r="E843" s="131">
        <v>221332</v>
      </c>
      <c r="F843" s="43" t="s">
        <v>54</v>
      </c>
      <c r="G843" s="43" t="s">
        <v>60</v>
      </c>
      <c r="H843" s="174">
        <v>2</v>
      </c>
      <c r="I843" s="43">
        <v>395</v>
      </c>
      <c r="J843" s="193" t="s">
        <v>2747</v>
      </c>
      <c r="K843" s="43" t="s">
        <v>1320</v>
      </c>
      <c r="L843" s="188"/>
    </row>
    <row r="844" spans="1:12" x14ac:dyDescent="0.35">
      <c r="A844" s="43">
        <v>2</v>
      </c>
      <c r="B844" s="46" t="s">
        <v>2748</v>
      </c>
      <c r="C844" s="43" t="s">
        <v>2329</v>
      </c>
      <c r="D844" s="43" t="s">
        <v>248</v>
      </c>
      <c r="E844" s="131">
        <v>898.2</v>
      </c>
      <c r="F844" s="43" t="s">
        <v>574</v>
      </c>
      <c r="G844" s="43" t="s">
        <v>60</v>
      </c>
      <c r="H844" s="174">
        <v>2</v>
      </c>
      <c r="I844" s="43">
        <v>446</v>
      </c>
      <c r="J844" s="193" t="s">
        <v>2749</v>
      </c>
      <c r="K844" s="43" t="s">
        <v>1320</v>
      </c>
      <c r="L844" s="188"/>
    </row>
    <row r="845" spans="1:12" x14ac:dyDescent="0.35">
      <c r="A845" s="43">
        <v>3</v>
      </c>
      <c r="B845" s="46" t="s">
        <v>2750</v>
      </c>
      <c r="C845" s="43" t="s">
        <v>2364</v>
      </c>
      <c r="D845" s="43" t="s">
        <v>248</v>
      </c>
      <c r="E845" s="131">
        <v>1392</v>
      </c>
      <c r="F845" s="43" t="s">
        <v>574</v>
      </c>
      <c r="G845" s="43" t="s">
        <v>60</v>
      </c>
      <c r="H845" s="174">
        <v>19</v>
      </c>
      <c r="I845" s="43" t="s">
        <v>2751</v>
      </c>
      <c r="J845" s="193" t="s">
        <v>2752</v>
      </c>
      <c r="K845" s="43" t="s">
        <v>1320</v>
      </c>
      <c r="L845" s="188"/>
    </row>
    <row r="846" spans="1:12" x14ac:dyDescent="0.35">
      <c r="A846" s="43">
        <v>4</v>
      </c>
      <c r="B846" s="46" t="s">
        <v>2753</v>
      </c>
      <c r="C846" s="43" t="s">
        <v>2380</v>
      </c>
      <c r="D846" s="43" t="s">
        <v>248</v>
      </c>
      <c r="E846" s="131">
        <v>650</v>
      </c>
      <c r="F846" s="43" t="s">
        <v>48</v>
      </c>
      <c r="G846" s="43" t="s">
        <v>2330</v>
      </c>
      <c r="H846" s="174">
        <v>32</v>
      </c>
      <c r="I846" s="43">
        <v>253</v>
      </c>
      <c r="J846" s="193" t="s">
        <v>2754</v>
      </c>
      <c r="K846" s="43" t="s">
        <v>1320</v>
      </c>
      <c r="L846" s="188"/>
    </row>
    <row r="847" spans="1:12" x14ac:dyDescent="0.35">
      <c r="A847" s="43">
        <v>5</v>
      </c>
      <c r="B847" s="46" t="s">
        <v>2755</v>
      </c>
      <c r="C847" s="43" t="s">
        <v>2329</v>
      </c>
      <c r="D847" s="43" t="s">
        <v>248</v>
      </c>
      <c r="E847" s="131">
        <v>9000.7999999999993</v>
      </c>
      <c r="F847" s="43" t="s">
        <v>574</v>
      </c>
      <c r="G847" s="43" t="s">
        <v>60</v>
      </c>
      <c r="H847" s="174">
        <v>2</v>
      </c>
      <c r="I847" s="43">
        <v>203</v>
      </c>
      <c r="J847" s="193" t="s">
        <v>2756</v>
      </c>
      <c r="K847" s="43" t="s">
        <v>1320</v>
      </c>
      <c r="L847" s="188"/>
    </row>
    <row r="848" spans="1:12" x14ac:dyDescent="0.35">
      <c r="A848" s="43">
        <v>6</v>
      </c>
      <c r="B848" s="46" t="s">
        <v>2757</v>
      </c>
      <c r="C848" s="43" t="s">
        <v>2329</v>
      </c>
      <c r="D848" s="43" t="s">
        <v>248</v>
      </c>
      <c r="E848" s="131">
        <v>2850</v>
      </c>
      <c r="F848" s="43" t="s">
        <v>574</v>
      </c>
      <c r="G848" s="43" t="s">
        <v>60</v>
      </c>
      <c r="H848" s="174">
        <v>25</v>
      </c>
      <c r="I848" s="43" t="s">
        <v>2758</v>
      </c>
      <c r="J848" s="193" t="s">
        <v>2759</v>
      </c>
      <c r="K848" s="43" t="s">
        <v>1320</v>
      </c>
      <c r="L848" s="188"/>
    </row>
    <row r="849" spans="1:13" x14ac:dyDescent="0.35">
      <c r="A849" s="43">
        <v>7</v>
      </c>
      <c r="B849" s="46" t="s">
        <v>2760</v>
      </c>
      <c r="C849" s="43" t="s">
        <v>2329</v>
      </c>
      <c r="D849" s="43" t="s">
        <v>248</v>
      </c>
      <c r="E849" s="131">
        <v>1070</v>
      </c>
      <c r="F849" s="43" t="s">
        <v>574</v>
      </c>
      <c r="G849" s="43" t="s">
        <v>60</v>
      </c>
      <c r="H849" s="174">
        <v>25</v>
      </c>
      <c r="I849" s="43">
        <v>313</v>
      </c>
      <c r="J849" s="193" t="s">
        <v>2761</v>
      </c>
      <c r="K849" s="43" t="s">
        <v>1320</v>
      </c>
      <c r="L849" s="188"/>
    </row>
    <row r="850" spans="1:13" x14ac:dyDescent="0.35">
      <c r="A850" s="43">
        <v>8</v>
      </c>
      <c r="B850" s="46" t="s">
        <v>2762</v>
      </c>
      <c r="C850" s="43" t="s">
        <v>2364</v>
      </c>
      <c r="D850" s="43" t="s">
        <v>248</v>
      </c>
      <c r="E850" s="131">
        <v>9318.2999999999993</v>
      </c>
      <c r="F850" s="43" t="s">
        <v>574</v>
      </c>
      <c r="G850" s="43" t="s">
        <v>60</v>
      </c>
      <c r="H850" s="174">
        <v>19</v>
      </c>
      <c r="I850" s="43">
        <v>562</v>
      </c>
      <c r="J850" s="193"/>
      <c r="K850" s="43"/>
      <c r="L850" s="188"/>
    </row>
    <row r="851" spans="1:13" x14ac:dyDescent="0.35">
      <c r="A851" s="43">
        <v>9</v>
      </c>
      <c r="B851" s="46" t="s">
        <v>2746</v>
      </c>
      <c r="C851" s="43" t="s">
        <v>2364</v>
      </c>
      <c r="D851" s="43" t="s">
        <v>248</v>
      </c>
      <c r="E851" s="131">
        <v>22132</v>
      </c>
      <c r="F851" s="43" t="s">
        <v>574</v>
      </c>
      <c r="G851" s="43" t="s">
        <v>60</v>
      </c>
      <c r="H851" s="174">
        <v>2</v>
      </c>
      <c r="I851" s="43">
        <v>395</v>
      </c>
      <c r="J851" s="193"/>
      <c r="K851" s="43"/>
      <c r="L851" s="188"/>
    </row>
    <row r="852" spans="1:13" x14ac:dyDescent="0.35">
      <c r="A852" s="43">
        <v>10</v>
      </c>
      <c r="B852" s="46" t="s">
        <v>2763</v>
      </c>
      <c r="C852" s="43" t="s">
        <v>2364</v>
      </c>
      <c r="D852" s="43" t="s">
        <v>248</v>
      </c>
      <c r="E852" s="131">
        <v>900</v>
      </c>
      <c r="F852" s="43" t="s">
        <v>574</v>
      </c>
      <c r="G852" s="43" t="s">
        <v>60</v>
      </c>
      <c r="H852" s="174">
        <v>2</v>
      </c>
      <c r="I852" s="43">
        <v>485</v>
      </c>
      <c r="J852" s="193" t="s">
        <v>2764</v>
      </c>
      <c r="K852" s="43" t="s">
        <v>1320</v>
      </c>
      <c r="L852" s="188"/>
    </row>
    <row r="853" spans="1:13" x14ac:dyDescent="0.35">
      <c r="A853" s="43">
        <v>11</v>
      </c>
      <c r="B853" s="46" t="s">
        <v>2765</v>
      </c>
      <c r="C853" s="43" t="s">
        <v>2329</v>
      </c>
      <c r="D853" s="43" t="s">
        <v>248</v>
      </c>
      <c r="E853" s="131">
        <v>1070</v>
      </c>
      <c r="F853" s="43" t="s">
        <v>574</v>
      </c>
      <c r="G853" s="43" t="s">
        <v>60</v>
      </c>
      <c r="H853" s="174">
        <v>25</v>
      </c>
      <c r="I853" s="43">
        <v>313</v>
      </c>
      <c r="J853" s="209"/>
      <c r="K853" s="43"/>
      <c r="L853" s="176"/>
    </row>
    <row r="854" spans="1:13" x14ac:dyDescent="0.35">
      <c r="A854" s="43">
        <v>12</v>
      </c>
      <c r="B854" s="46" t="s">
        <v>575</v>
      </c>
      <c r="C854" s="43" t="s">
        <v>2329</v>
      </c>
      <c r="D854" s="43" t="s">
        <v>248</v>
      </c>
      <c r="E854" s="131">
        <v>3000</v>
      </c>
      <c r="F854" s="43" t="s">
        <v>2766</v>
      </c>
      <c r="G854" s="43" t="s">
        <v>60</v>
      </c>
      <c r="H854" s="174">
        <v>25</v>
      </c>
      <c r="I854" s="43" t="s">
        <v>2767</v>
      </c>
      <c r="J854" s="43" t="s">
        <v>2768</v>
      </c>
      <c r="K854" s="43" t="s">
        <v>1476</v>
      </c>
      <c r="L854" s="176"/>
    </row>
    <row r="855" spans="1:13" x14ac:dyDescent="0.35">
      <c r="A855" s="43"/>
      <c r="B855" s="39" t="s">
        <v>269</v>
      </c>
      <c r="C855" s="38"/>
      <c r="D855" s="38">
        <v>1</v>
      </c>
      <c r="E855" s="129">
        <v>20000</v>
      </c>
      <c r="F855" s="43"/>
      <c r="G855" s="43"/>
      <c r="H855" s="174"/>
      <c r="I855" s="43"/>
      <c r="J855" s="38"/>
      <c r="K855" s="48"/>
      <c r="L855" s="176"/>
    </row>
    <row r="856" spans="1:13" x14ac:dyDescent="0.35">
      <c r="A856" s="43">
        <v>1</v>
      </c>
      <c r="B856" s="46" t="s">
        <v>2769</v>
      </c>
      <c r="C856" s="43" t="s">
        <v>1286</v>
      </c>
      <c r="D856" s="43" t="s">
        <v>269</v>
      </c>
      <c r="E856" s="131">
        <v>20000</v>
      </c>
      <c r="F856" s="43" t="s">
        <v>60</v>
      </c>
      <c r="G856" s="43" t="s">
        <v>2330</v>
      </c>
      <c r="H856" s="174">
        <v>3</v>
      </c>
      <c r="I856" s="43">
        <v>318</v>
      </c>
      <c r="J856" s="38"/>
      <c r="K856" s="48"/>
      <c r="L856" s="176"/>
    </row>
    <row r="857" spans="1:13" x14ac:dyDescent="0.35">
      <c r="A857" s="394" t="s">
        <v>2770</v>
      </c>
      <c r="B857" s="395"/>
      <c r="C857" s="395"/>
      <c r="D857" s="395"/>
      <c r="E857" s="395"/>
      <c r="F857" s="395"/>
      <c r="G857" s="395"/>
      <c r="H857" s="395"/>
      <c r="I857" s="395"/>
      <c r="J857" s="396"/>
      <c r="K857" s="38"/>
      <c r="L857" s="172"/>
      <c r="M857" s="54"/>
    </row>
    <row r="858" spans="1:13" x14ac:dyDescent="0.35">
      <c r="A858" s="48"/>
      <c r="B858" s="56" t="s">
        <v>1265</v>
      </c>
      <c r="C858" s="48"/>
      <c r="D858" s="48">
        <v>29</v>
      </c>
      <c r="E858" s="132">
        <v>98848.2</v>
      </c>
      <c r="F858" s="48"/>
      <c r="G858" s="48"/>
      <c r="H858" s="208"/>
      <c r="I858" s="48"/>
      <c r="J858" s="184" t="s">
        <v>2771</v>
      </c>
      <c r="K858" s="186" t="s">
        <v>1320</v>
      </c>
      <c r="L858" s="189"/>
    </row>
    <row r="859" spans="1:13" x14ac:dyDescent="0.35">
      <c r="A859" s="38"/>
      <c r="B859" s="39" t="s">
        <v>259</v>
      </c>
      <c r="C859" s="38"/>
      <c r="D859" s="38">
        <v>3</v>
      </c>
      <c r="E859" s="129">
        <v>3074.8</v>
      </c>
      <c r="F859" s="38"/>
      <c r="G859" s="38"/>
      <c r="H859" s="168"/>
      <c r="I859" s="38"/>
      <c r="J859" s="184" t="s">
        <v>2772</v>
      </c>
      <c r="K859" s="186" t="s">
        <v>1320</v>
      </c>
      <c r="L859" s="189"/>
    </row>
    <row r="860" spans="1:13" x14ac:dyDescent="0.35">
      <c r="A860" s="186">
        <v>1</v>
      </c>
      <c r="B860" s="185" t="s">
        <v>2773</v>
      </c>
      <c r="C860" s="184" t="s">
        <v>1500</v>
      </c>
      <c r="D860" s="186" t="s">
        <v>259</v>
      </c>
      <c r="E860" s="131">
        <v>582.20000000000005</v>
      </c>
      <c r="F860" s="186" t="s">
        <v>48</v>
      </c>
      <c r="G860" s="184" t="s">
        <v>88</v>
      </c>
      <c r="H860" s="187">
        <v>7</v>
      </c>
      <c r="I860" s="184">
        <v>698</v>
      </c>
      <c r="J860" s="210"/>
      <c r="K860" s="38"/>
      <c r="L860" s="172"/>
      <c r="M860" s="54"/>
    </row>
    <row r="861" spans="1:13" x14ac:dyDescent="0.35">
      <c r="A861" s="184">
        <v>2</v>
      </c>
      <c r="B861" s="185" t="s">
        <v>2774</v>
      </c>
      <c r="C861" s="184" t="s">
        <v>1500</v>
      </c>
      <c r="D861" s="186" t="s">
        <v>259</v>
      </c>
      <c r="E861" s="131">
        <v>582.29999999999995</v>
      </c>
      <c r="F861" s="186" t="s">
        <v>48</v>
      </c>
      <c r="G861" s="184" t="s">
        <v>88</v>
      </c>
      <c r="H861" s="187">
        <v>7</v>
      </c>
      <c r="I861" s="184">
        <v>697</v>
      </c>
      <c r="J861" s="193" t="s">
        <v>2775</v>
      </c>
      <c r="K861" s="43" t="s">
        <v>1320</v>
      </c>
      <c r="L861" s="188"/>
    </row>
    <row r="862" spans="1:13" x14ac:dyDescent="0.35">
      <c r="A862" s="186">
        <v>3</v>
      </c>
      <c r="B862" s="185" t="s">
        <v>2813</v>
      </c>
      <c r="C862" s="184" t="s">
        <v>1500</v>
      </c>
      <c r="D862" s="186" t="s">
        <v>259</v>
      </c>
      <c r="E862" s="131">
        <v>1910.3</v>
      </c>
      <c r="F862" s="186" t="s">
        <v>48</v>
      </c>
      <c r="G862" s="184" t="s">
        <v>88</v>
      </c>
      <c r="H862" s="187">
        <v>5</v>
      </c>
      <c r="I862" s="184">
        <v>40</v>
      </c>
      <c r="J862" s="193"/>
      <c r="K862" s="43"/>
      <c r="L862" s="188"/>
    </row>
    <row r="863" spans="1:13" x14ac:dyDescent="0.35">
      <c r="A863" s="38"/>
      <c r="B863" s="39" t="s">
        <v>278</v>
      </c>
      <c r="C863" s="38"/>
      <c r="D863" s="38">
        <v>11</v>
      </c>
      <c r="E863" s="129">
        <v>16731.3</v>
      </c>
      <c r="F863" s="38"/>
      <c r="G863" s="38"/>
      <c r="H863" s="168"/>
      <c r="I863" s="38"/>
      <c r="J863" s="193" t="s">
        <v>2776</v>
      </c>
      <c r="K863" s="43" t="s">
        <v>1320</v>
      </c>
      <c r="L863" s="188"/>
    </row>
    <row r="864" spans="1:13" x14ac:dyDescent="0.35">
      <c r="A864" s="43">
        <v>1</v>
      </c>
      <c r="B864" s="46" t="s">
        <v>2777</v>
      </c>
      <c r="C864" s="43" t="s">
        <v>1729</v>
      </c>
      <c r="D864" s="43" t="s">
        <v>278</v>
      </c>
      <c r="E864" s="131">
        <v>5354.5</v>
      </c>
      <c r="F864" s="43" t="s">
        <v>568</v>
      </c>
      <c r="G864" s="43" t="s">
        <v>88</v>
      </c>
      <c r="H864" s="174">
        <v>16</v>
      </c>
      <c r="I864" s="43">
        <v>315</v>
      </c>
      <c r="J864" s="193" t="s">
        <v>2778</v>
      </c>
      <c r="K864" s="43" t="s">
        <v>1320</v>
      </c>
      <c r="L864" s="188"/>
    </row>
    <row r="865" spans="1:13" x14ac:dyDescent="0.35">
      <c r="A865" s="43">
        <v>2</v>
      </c>
      <c r="B865" s="46" t="s">
        <v>2779</v>
      </c>
      <c r="C865" s="43" t="s">
        <v>1729</v>
      </c>
      <c r="D865" s="43" t="s">
        <v>278</v>
      </c>
      <c r="E865" s="131">
        <v>1163.4000000000001</v>
      </c>
      <c r="F865" s="43" t="s">
        <v>51</v>
      </c>
      <c r="G865" s="43" t="s">
        <v>88</v>
      </c>
      <c r="H865" s="174">
        <v>16</v>
      </c>
      <c r="I865" s="43">
        <v>14</v>
      </c>
      <c r="J865" s="193"/>
      <c r="K865" s="43" t="s">
        <v>1476</v>
      </c>
      <c r="L865" s="188"/>
    </row>
    <row r="866" spans="1:13" x14ac:dyDescent="0.35">
      <c r="A866" s="43">
        <v>3</v>
      </c>
      <c r="B866" s="46" t="s">
        <v>2779</v>
      </c>
      <c r="C866" s="43" t="s">
        <v>1729</v>
      </c>
      <c r="D866" s="43" t="s">
        <v>278</v>
      </c>
      <c r="E866" s="131">
        <v>500.6</v>
      </c>
      <c r="F866" s="43" t="s">
        <v>568</v>
      </c>
      <c r="G866" s="43" t="s">
        <v>88</v>
      </c>
      <c r="H866" s="174">
        <v>16</v>
      </c>
      <c r="I866" s="43">
        <v>316</v>
      </c>
      <c r="J866" s="193"/>
      <c r="K866" s="43" t="s">
        <v>1476</v>
      </c>
      <c r="L866" s="188"/>
    </row>
    <row r="867" spans="1:13" x14ac:dyDescent="0.35">
      <c r="A867" s="43">
        <v>4</v>
      </c>
      <c r="B867" s="46" t="s">
        <v>2780</v>
      </c>
      <c r="C867" s="43" t="s">
        <v>1769</v>
      </c>
      <c r="D867" s="43" t="s">
        <v>278</v>
      </c>
      <c r="E867" s="131">
        <v>830</v>
      </c>
      <c r="F867" s="43" t="s">
        <v>568</v>
      </c>
      <c r="G867" s="43" t="s">
        <v>88</v>
      </c>
      <c r="H867" s="174">
        <v>15</v>
      </c>
      <c r="I867" s="43">
        <v>470</v>
      </c>
      <c r="J867" s="193"/>
      <c r="K867" s="43" t="s">
        <v>1476</v>
      </c>
      <c r="L867" s="188"/>
    </row>
    <row r="868" spans="1:13" x14ac:dyDescent="0.35">
      <c r="A868" s="43">
        <v>5</v>
      </c>
      <c r="B868" s="46" t="s">
        <v>2781</v>
      </c>
      <c r="C868" s="43" t="s">
        <v>1769</v>
      </c>
      <c r="D868" s="43" t="s">
        <v>278</v>
      </c>
      <c r="E868" s="131">
        <v>1000</v>
      </c>
      <c r="F868" s="43" t="s">
        <v>568</v>
      </c>
      <c r="G868" s="43" t="s">
        <v>88</v>
      </c>
      <c r="H868" s="174">
        <v>15</v>
      </c>
      <c r="I868" s="43">
        <v>467</v>
      </c>
      <c r="J868" s="193"/>
      <c r="K868" s="43" t="s">
        <v>1476</v>
      </c>
      <c r="L868" s="188"/>
    </row>
    <row r="869" spans="1:13" x14ac:dyDescent="0.35">
      <c r="A869" s="43">
        <v>6</v>
      </c>
      <c r="B869" s="46" t="s">
        <v>2781</v>
      </c>
      <c r="C869" s="43" t="s">
        <v>1769</v>
      </c>
      <c r="D869" s="43" t="s">
        <v>278</v>
      </c>
      <c r="E869" s="131">
        <v>1000</v>
      </c>
      <c r="F869" s="43" t="s">
        <v>568</v>
      </c>
      <c r="G869" s="43" t="s">
        <v>88</v>
      </c>
      <c r="H869" s="174">
        <v>15</v>
      </c>
      <c r="I869" s="43">
        <v>466</v>
      </c>
      <c r="J869" s="193"/>
      <c r="K869" s="43" t="s">
        <v>1476</v>
      </c>
      <c r="L869" s="188"/>
    </row>
    <row r="870" spans="1:13" x14ac:dyDescent="0.35">
      <c r="A870" s="43">
        <v>7</v>
      </c>
      <c r="B870" s="46" t="s">
        <v>2782</v>
      </c>
      <c r="C870" s="43" t="s">
        <v>1769</v>
      </c>
      <c r="D870" s="43" t="s">
        <v>278</v>
      </c>
      <c r="E870" s="131">
        <v>2000</v>
      </c>
      <c r="F870" s="43" t="s">
        <v>568</v>
      </c>
      <c r="G870" s="43" t="s">
        <v>88</v>
      </c>
      <c r="H870" s="174">
        <v>15</v>
      </c>
      <c r="I870" s="43">
        <v>465</v>
      </c>
      <c r="J870" s="193"/>
      <c r="K870" s="43" t="s">
        <v>1476</v>
      </c>
      <c r="L870" s="188"/>
    </row>
    <row r="871" spans="1:13" x14ac:dyDescent="0.35">
      <c r="A871" s="43">
        <v>8</v>
      </c>
      <c r="B871" s="46" t="s">
        <v>2783</v>
      </c>
      <c r="C871" s="43" t="s">
        <v>2784</v>
      </c>
      <c r="D871" s="43" t="s">
        <v>278</v>
      </c>
      <c r="E871" s="131">
        <v>1000</v>
      </c>
      <c r="F871" s="43" t="s">
        <v>568</v>
      </c>
      <c r="G871" s="43" t="s">
        <v>88</v>
      </c>
      <c r="H871" s="174">
        <v>15</v>
      </c>
      <c r="I871" s="43">
        <v>468</v>
      </c>
      <c r="J871" s="193"/>
      <c r="K871" s="43" t="s">
        <v>1476</v>
      </c>
      <c r="L871" s="188"/>
    </row>
    <row r="872" spans="1:13" x14ac:dyDescent="0.35">
      <c r="A872" s="43">
        <v>9</v>
      </c>
      <c r="B872" s="46" t="s">
        <v>2785</v>
      </c>
      <c r="C872" s="43" t="s">
        <v>1769</v>
      </c>
      <c r="D872" s="43" t="s">
        <v>278</v>
      </c>
      <c r="E872" s="131">
        <v>500</v>
      </c>
      <c r="F872" s="43" t="s">
        <v>568</v>
      </c>
      <c r="G872" s="43" t="s">
        <v>88</v>
      </c>
      <c r="H872" s="174">
        <v>15</v>
      </c>
      <c r="I872" s="43">
        <v>469</v>
      </c>
      <c r="J872" s="43" t="s">
        <v>2475</v>
      </c>
      <c r="K872" s="43" t="s">
        <v>1320</v>
      </c>
      <c r="L872" s="176"/>
    </row>
    <row r="873" spans="1:13" x14ac:dyDescent="0.35">
      <c r="A873" s="43">
        <v>10</v>
      </c>
      <c r="B873" s="46" t="s">
        <v>2786</v>
      </c>
      <c r="C873" s="43" t="s">
        <v>1769</v>
      </c>
      <c r="D873" s="43" t="s">
        <v>278</v>
      </c>
      <c r="E873" s="131">
        <v>1344.2</v>
      </c>
      <c r="F873" s="43" t="s">
        <v>568</v>
      </c>
      <c r="G873" s="43" t="s">
        <v>88</v>
      </c>
      <c r="H873" s="174">
        <v>15</v>
      </c>
      <c r="I873" s="43">
        <v>43</v>
      </c>
      <c r="J873" s="193"/>
      <c r="K873" s="43" t="s">
        <v>1476</v>
      </c>
      <c r="L873" s="188"/>
    </row>
    <row r="874" spans="1:13" x14ac:dyDescent="0.35">
      <c r="A874" s="43">
        <v>11</v>
      </c>
      <c r="B874" s="46" t="s">
        <v>2788</v>
      </c>
      <c r="C874" s="43" t="s">
        <v>1769</v>
      </c>
      <c r="D874" s="43" t="s">
        <v>278</v>
      </c>
      <c r="E874" s="131">
        <v>2038.6</v>
      </c>
      <c r="F874" s="43" t="s">
        <v>568</v>
      </c>
      <c r="G874" s="43" t="s">
        <v>88</v>
      </c>
      <c r="H874" s="174">
        <v>15</v>
      </c>
      <c r="I874" s="43">
        <v>44</v>
      </c>
      <c r="J874" s="43" t="s">
        <v>2789</v>
      </c>
      <c r="K874" s="43" t="s">
        <v>1320</v>
      </c>
      <c r="L874" s="175"/>
    </row>
    <row r="875" spans="1:13" x14ac:dyDescent="0.35">
      <c r="A875" s="38"/>
      <c r="B875" s="39" t="s">
        <v>2251</v>
      </c>
      <c r="C875" s="38"/>
      <c r="D875" s="38">
        <v>2</v>
      </c>
      <c r="E875" s="129">
        <v>1848</v>
      </c>
      <c r="F875" s="38"/>
      <c r="G875" s="38"/>
      <c r="H875" s="168"/>
      <c r="I875" s="38"/>
      <c r="J875" s="43" t="s">
        <v>2790</v>
      </c>
      <c r="K875" s="43" t="s">
        <v>1320</v>
      </c>
      <c r="L875" s="175"/>
    </row>
    <row r="876" spans="1:13" x14ac:dyDescent="0.35">
      <c r="A876" s="43">
        <v>1</v>
      </c>
      <c r="B876" s="46" t="s">
        <v>2791</v>
      </c>
      <c r="C876" s="43" t="s">
        <v>2293</v>
      </c>
      <c r="D876" s="43" t="s">
        <v>2251</v>
      </c>
      <c r="E876" s="130">
        <v>1098</v>
      </c>
      <c r="F876" s="43" t="s">
        <v>48</v>
      </c>
      <c r="G876" s="43" t="s">
        <v>91</v>
      </c>
      <c r="H876" s="174">
        <v>43</v>
      </c>
      <c r="I876" s="43">
        <v>240</v>
      </c>
      <c r="J876" s="210"/>
      <c r="K876" s="38"/>
      <c r="L876" s="172"/>
      <c r="M876" s="54"/>
    </row>
    <row r="877" spans="1:13" x14ac:dyDescent="0.35">
      <c r="A877" s="43">
        <v>2</v>
      </c>
      <c r="B877" s="46" t="s">
        <v>2792</v>
      </c>
      <c r="C877" s="43" t="s">
        <v>2293</v>
      </c>
      <c r="D877" s="43" t="s">
        <v>2251</v>
      </c>
      <c r="E877" s="130">
        <v>750</v>
      </c>
      <c r="F877" s="43" t="s">
        <v>48</v>
      </c>
      <c r="G877" s="43" t="s">
        <v>91</v>
      </c>
      <c r="H877" s="174">
        <v>43</v>
      </c>
      <c r="I877" s="43">
        <v>217</v>
      </c>
      <c r="J877" s="193" t="s">
        <v>2793</v>
      </c>
      <c r="K877" s="43" t="s">
        <v>1320</v>
      </c>
      <c r="L877" s="188"/>
    </row>
    <row r="878" spans="1:13" x14ac:dyDescent="0.35">
      <c r="A878" s="38"/>
      <c r="B878" s="39" t="s">
        <v>248</v>
      </c>
      <c r="C878" s="38"/>
      <c r="D878" s="38">
        <v>9</v>
      </c>
      <c r="E878" s="129">
        <v>55540</v>
      </c>
      <c r="F878" s="38"/>
      <c r="G878" s="38"/>
      <c r="H878" s="168"/>
      <c r="I878" s="38"/>
      <c r="J878" s="193" t="s">
        <v>2794</v>
      </c>
      <c r="K878" s="43" t="s">
        <v>1320</v>
      </c>
      <c r="L878" s="188"/>
    </row>
    <row r="879" spans="1:13" x14ac:dyDescent="0.35">
      <c r="A879" s="43">
        <v>1</v>
      </c>
      <c r="B879" s="46" t="s">
        <v>2795</v>
      </c>
      <c r="C879" s="43" t="s">
        <v>2796</v>
      </c>
      <c r="D879" s="43" t="s">
        <v>248</v>
      </c>
      <c r="E879" s="131">
        <v>1045</v>
      </c>
      <c r="F879" s="43" t="s">
        <v>48</v>
      </c>
      <c r="G879" s="43" t="s">
        <v>88</v>
      </c>
      <c r="H879" s="174">
        <v>13</v>
      </c>
      <c r="I879" s="43">
        <v>36</v>
      </c>
      <c r="J879" s="193" t="s">
        <v>2475</v>
      </c>
      <c r="K879" s="43" t="s">
        <v>1320</v>
      </c>
      <c r="L879" s="188"/>
    </row>
    <row r="880" spans="1:13" x14ac:dyDescent="0.35">
      <c r="A880" s="43">
        <v>2</v>
      </c>
      <c r="B880" s="46" t="s">
        <v>2795</v>
      </c>
      <c r="C880" s="43" t="s">
        <v>2796</v>
      </c>
      <c r="D880" s="43" t="s">
        <v>248</v>
      </c>
      <c r="E880" s="131">
        <v>17682</v>
      </c>
      <c r="F880" s="43" t="s">
        <v>60</v>
      </c>
      <c r="G880" s="43" t="s">
        <v>88</v>
      </c>
      <c r="H880" s="174">
        <v>3</v>
      </c>
      <c r="I880" s="43">
        <v>209</v>
      </c>
      <c r="J880" s="193" t="s">
        <v>2797</v>
      </c>
      <c r="K880" s="43" t="s">
        <v>1320</v>
      </c>
      <c r="L880" s="188"/>
    </row>
    <row r="881" spans="1:13" x14ac:dyDescent="0.35">
      <c r="A881" s="43">
        <v>3</v>
      </c>
      <c r="B881" s="46" t="s">
        <v>2795</v>
      </c>
      <c r="C881" s="43" t="s">
        <v>2457</v>
      </c>
      <c r="D881" s="43" t="s">
        <v>248</v>
      </c>
      <c r="E881" s="131">
        <v>11000</v>
      </c>
      <c r="F881" s="43" t="s">
        <v>60</v>
      </c>
      <c r="G881" s="43" t="s">
        <v>88</v>
      </c>
      <c r="H881" s="174">
        <v>3</v>
      </c>
      <c r="I881" s="43">
        <v>1495</v>
      </c>
      <c r="J881" s="193" t="s">
        <v>2798</v>
      </c>
      <c r="K881" s="43" t="s">
        <v>1320</v>
      </c>
      <c r="L881" s="188"/>
    </row>
    <row r="882" spans="1:13" x14ac:dyDescent="0.35">
      <c r="A882" s="43">
        <v>4</v>
      </c>
      <c r="B882" s="46" t="s">
        <v>2799</v>
      </c>
      <c r="C882" s="43" t="s">
        <v>2353</v>
      </c>
      <c r="D882" s="43" t="s">
        <v>248</v>
      </c>
      <c r="E882" s="131">
        <v>671.8</v>
      </c>
      <c r="F882" s="43" t="s">
        <v>51</v>
      </c>
      <c r="G882" s="43" t="s">
        <v>88</v>
      </c>
      <c r="H882" s="174">
        <v>63</v>
      </c>
      <c r="I882" s="43">
        <v>291</v>
      </c>
      <c r="J882" s="193"/>
      <c r="K882" s="43" t="s">
        <v>1320</v>
      </c>
      <c r="L882" s="176"/>
    </row>
    <row r="883" spans="1:13" x14ac:dyDescent="0.35">
      <c r="A883" s="43">
        <v>5</v>
      </c>
      <c r="B883" s="46" t="s">
        <v>2799</v>
      </c>
      <c r="C883" s="43" t="s">
        <v>2353</v>
      </c>
      <c r="D883" s="43" t="s">
        <v>248</v>
      </c>
      <c r="E883" s="131">
        <v>1944.2</v>
      </c>
      <c r="F883" s="43" t="s">
        <v>48</v>
      </c>
      <c r="G883" s="43" t="s">
        <v>88</v>
      </c>
      <c r="H883" s="174">
        <v>63</v>
      </c>
      <c r="I883" s="43">
        <v>1559</v>
      </c>
      <c r="J883" s="43" t="s">
        <v>2800</v>
      </c>
      <c r="K883" s="43" t="s">
        <v>1320</v>
      </c>
      <c r="L883" s="176"/>
    </row>
    <row r="884" spans="1:13" x14ac:dyDescent="0.35">
      <c r="A884" s="43">
        <v>6</v>
      </c>
      <c r="B884" s="46" t="s">
        <v>2799</v>
      </c>
      <c r="C884" s="43" t="s">
        <v>2353</v>
      </c>
      <c r="D884" s="43" t="s">
        <v>248</v>
      </c>
      <c r="E884" s="131">
        <v>979</v>
      </c>
      <c r="F884" s="43" t="s">
        <v>48</v>
      </c>
      <c r="G884" s="43" t="s">
        <v>88</v>
      </c>
      <c r="H884" s="174">
        <v>63</v>
      </c>
      <c r="I884" s="43">
        <v>289</v>
      </c>
      <c r="J884" s="43" t="s">
        <v>2801</v>
      </c>
      <c r="K884" s="43" t="s">
        <v>1320</v>
      </c>
    </row>
    <row r="885" spans="1:13" x14ac:dyDescent="0.35">
      <c r="A885" s="43">
        <v>7</v>
      </c>
      <c r="B885" s="46" t="s">
        <v>2802</v>
      </c>
      <c r="C885" s="43" t="s">
        <v>2803</v>
      </c>
      <c r="D885" s="43" t="s">
        <v>248</v>
      </c>
      <c r="E885" s="131">
        <v>15021</v>
      </c>
      <c r="F885" s="43" t="s">
        <v>60</v>
      </c>
      <c r="G885" s="43" t="s">
        <v>88</v>
      </c>
      <c r="H885" s="174">
        <v>1</v>
      </c>
      <c r="I885" s="43">
        <v>150</v>
      </c>
      <c r="J885" s="38"/>
      <c r="K885" s="43"/>
      <c r="L885" s="54"/>
      <c r="M885" s="54"/>
    </row>
    <row r="886" spans="1:13" x14ac:dyDescent="0.35">
      <c r="A886" s="43">
        <v>8</v>
      </c>
      <c r="B886" s="46" t="s">
        <v>2787</v>
      </c>
      <c r="C886" s="43" t="s">
        <v>2345</v>
      </c>
      <c r="D886" s="43" t="s">
        <v>248</v>
      </c>
      <c r="E886" s="131">
        <v>300</v>
      </c>
      <c r="F886" s="43" t="s">
        <v>2474</v>
      </c>
      <c r="G886" s="43" t="s">
        <v>88</v>
      </c>
      <c r="H886" s="174">
        <v>1</v>
      </c>
      <c r="I886" s="43">
        <v>1240</v>
      </c>
      <c r="J886" s="210"/>
      <c r="K886" s="38"/>
      <c r="L886" s="172"/>
      <c r="M886" s="54"/>
    </row>
    <row r="887" spans="1:13" x14ac:dyDescent="0.35">
      <c r="A887" s="43">
        <v>9</v>
      </c>
      <c r="B887" s="46" t="s">
        <v>2802</v>
      </c>
      <c r="C887" s="43" t="s">
        <v>2803</v>
      </c>
      <c r="D887" s="43" t="s">
        <v>248</v>
      </c>
      <c r="E887" s="131">
        <v>6897</v>
      </c>
      <c r="F887" s="43" t="s">
        <v>60</v>
      </c>
      <c r="G887" s="43" t="s">
        <v>88</v>
      </c>
      <c r="H887" s="174">
        <v>1</v>
      </c>
      <c r="I887" s="43">
        <v>86</v>
      </c>
      <c r="J887" s="41" t="s">
        <v>2804</v>
      </c>
      <c r="K887" s="43" t="s">
        <v>1320</v>
      </c>
      <c r="L887" s="176"/>
    </row>
    <row r="888" spans="1:13" s="54" customFormat="1" x14ac:dyDescent="0.35">
      <c r="A888" s="48"/>
      <c r="B888" s="39" t="s">
        <v>273</v>
      </c>
      <c r="C888" s="38"/>
      <c r="D888" s="38">
        <v>1</v>
      </c>
      <c r="E888" s="129">
        <v>400</v>
      </c>
      <c r="F888" s="38"/>
      <c r="G888" s="38"/>
      <c r="H888" s="168"/>
      <c r="I888" s="38"/>
      <c r="J888" s="43"/>
      <c r="K888" s="43"/>
      <c r="L888" s="55"/>
    </row>
    <row r="889" spans="1:13" x14ac:dyDescent="0.35">
      <c r="A889" s="43">
        <v>1</v>
      </c>
      <c r="B889" s="46" t="s">
        <v>2805</v>
      </c>
      <c r="C889" s="43" t="s">
        <v>2560</v>
      </c>
      <c r="D889" s="43" t="s">
        <v>273</v>
      </c>
      <c r="E889" s="131">
        <v>400</v>
      </c>
      <c r="F889" s="43" t="s">
        <v>48</v>
      </c>
      <c r="G889" s="43" t="s">
        <v>88</v>
      </c>
      <c r="H889" s="174">
        <v>12</v>
      </c>
      <c r="I889" s="43">
        <v>136</v>
      </c>
      <c r="J889" s="41" t="s">
        <v>2806</v>
      </c>
      <c r="K889" s="43" t="s">
        <v>1320</v>
      </c>
      <c r="L889" s="176"/>
    </row>
    <row r="890" spans="1:13" x14ac:dyDescent="0.35">
      <c r="A890" s="41"/>
      <c r="B890" s="39" t="s">
        <v>252</v>
      </c>
      <c r="C890" s="41"/>
      <c r="D890" s="48">
        <v>3</v>
      </c>
      <c r="E890" s="132">
        <v>2953.3</v>
      </c>
      <c r="F890" s="47"/>
      <c r="G890" s="41"/>
      <c r="H890" s="177"/>
      <c r="I890" s="41"/>
      <c r="J890" s="43"/>
      <c r="K890" s="43" t="s">
        <v>1320</v>
      </c>
    </row>
    <row r="891" spans="1:13" x14ac:dyDescent="0.35">
      <c r="A891" s="43">
        <v>1</v>
      </c>
      <c r="B891" s="46" t="s">
        <v>2807</v>
      </c>
      <c r="C891" s="43" t="s">
        <v>1799</v>
      </c>
      <c r="D891" s="43" t="s">
        <v>252</v>
      </c>
      <c r="E891" s="130">
        <v>1108.0999999999999</v>
      </c>
      <c r="F891" s="43" t="s">
        <v>48</v>
      </c>
      <c r="G891" s="43" t="s">
        <v>88</v>
      </c>
      <c r="H891" s="174">
        <v>11</v>
      </c>
      <c r="I891" s="41">
        <v>1005</v>
      </c>
      <c r="J891" s="43"/>
      <c r="K891" s="43" t="s">
        <v>1320</v>
      </c>
    </row>
    <row r="892" spans="1:13" x14ac:dyDescent="0.35">
      <c r="A892" s="41">
        <v>2</v>
      </c>
      <c r="B892" s="46" t="s">
        <v>2807</v>
      </c>
      <c r="C892" s="43" t="s">
        <v>1799</v>
      </c>
      <c r="D892" s="43" t="s">
        <v>252</v>
      </c>
      <c r="E892" s="130">
        <v>1000</v>
      </c>
      <c r="F892" s="43" t="s">
        <v>48</v>
      </c>
      <c r="G892" s="43" t="s">
        <v>88</v>
      </c>
      <c r="H892" s="177">
        <v>11</v>
      </c>
      <c r="I892" s="41">
        <v>996</v>
      </c>
    </row>
    <row r="893" spans="1:13" x14ac:dyDescent="0.35">
      <c r="A893" s="41">
        <v>3</v>
      </c>
      <c r="B893" s="46" t="s">
        <v>2807</v>
      </c>
      <c r="C893" s="43" t="s">
        <v>1799</v>
      </c>
      <c r="D893" s="43" t="s">
        <v>252</v>
      </c>
      <c r="E893" s="130">
        <v>845.2</v>
      </c>
      <c r="F893" s="43" t="s">
        <v>48</v>
      </c>
      <c r="G893" s="43" t="s">
        <v>88</v>
      </c>
      <c r="H893" s="177">
        <v>11</v>
      </c>
      <c r="I893" s="41">
        <v>1006</v>
      </c>
    </row>
  </sheetData>
  <autoFilter ref="A4:M893"/>
  <mergeCells count="8">
    <mergeCell ref="L136:L138"/>
    <mergeCell ref="A803:J803"/>
    <mergeCell ref="A857:J857"/>
    <mergeCell ref="A1:B1"/>
    <mergeCell ref="A2:J2"/>
    <mergeCell ref="A5:J5"/>
    <mergeCell ref="L117:L119"/>
    <mergeCell ref="L125:L126"/>
  </mergeCells>
  <phoneticPr fontId="41" type="noConversion"/>
  <conditionalFormatting sqref="E4:I4">
    <cfRule type="cellIs" dxfId="0" priority="1" stopIfTrue="1" operator="lessThan">
      <formula>0</formula>
    </cfRule>
  </conditionalFormatting>
  <printOptions horizontalCentered="1"/>
  <pageMargins left="0.5" right="0.36" top="0.47" bottom="0.5" header="0.3" footer="0.32"/>
  <pageSetup paperSize="9" scale="66" fitToHeight="0" orientation="landscape" r:id="rId1"/>
  <headerFooter>
    <oddFooter>&amp;RPb 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sqref="A1:A15"/>
    </sheetView>
  </sheetViews>
  <sheetFormatPr defaultRowHeight="15.6" x14ac:dyDescent="0.3"/>
  <sheetData>
    <row r="1" spans="1:1" ht="17.399999999999999" x14ac:dyDescent="0.3">
      <c r="A1" s="38">
        <v>107</v>
      </c>
    </row>
    <row r="2" spans="1:1" ht="17.399999999999999" x14ac:dyDescent="0.3">
      <c r="A2" s="38">
        <v>142</v>
      </c>
    </row>
    <row r="3" spans="1:1" ht="17.399999999999999" x14ac:dyDescent="0.3">
      <c r="A3" s="126">
        <v>27</v>
      </c>
    </row>
    <row r="4" spans="1:1" ht="17.399999999999999" x14ac:dyDescent="0.3">
      <c r="A4" s="38">
        <v>36</v>
      </c>
    </row>
    <row r="5" spans="1:1" ht="17.399999999999999" x14ac:dyDescent="0.3">
      <c r="A5" s="38">
        <v>86</v>
      </c>
    </row>
    <row r="6" spans="1:1" ht="17.399999999999999" x14ac:dyDescent="0.3">
      <c r="A6" s="48">
        <v>76</v>
      </c>
    </row>
    <row r="7" spans="1:1" ht="17.399999999999999" x14ac:dyDescent="0.3">
      <c r="A7" s="48">
        <v>6</v>
      </c>
    </row>
    <row r="8" spans="1:1" ht="17.399999999999999" x14ac:dyDescent="0.3">
      <c r="A8" s="38">
        <v>60</v>
      </c>
    </row>
    <row r="9" spans="1:1" ht="17.399999999999999" x14ac:dyDescent="0.3">
      <c r="A9" s="48">
        <v>30</v>
      </c>
    </row>
    <row r="10" spans="1:1" ht="17.399999999999999" x14ac:dyDescent="0.3">
      <c r="A10" s="38">
        <v>4</v>
      </c>
    </row>
    <row r="11" spans="1:1" ht="17.399999999999999" x14ac:dyDescent="0.3">
      <c r="A11" s="38">
        <v>132</v>
      </c>
    </row>
    <row r="12" spans="1:1" ht="17.399999999999999" x14ac:dyDescent="0.3">
      <c r="A12" s="38">
        <v>29</v>
      </c>
    </row>
    <row r="13" spans="1:1" ht="17.399999999999999" x14ac:dyDescent="0.3">
      <c r="A13" s="38">
        <v>25</v>
      </c>
    </row>
    <row r="14" spans="1:1" ht="17.399999999999999" x14ac:dyDescent="0.3">
      <c r="A14" s="38">
        <v>13</v>
      </c>
    </row>
    <row r="15" spans="1:1" ht="17.399999999999999" x14ac:dyDescent="0.3">
      <c r="A15" s="38">
        <v>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L273"/>
  <sheetViews>
    <sheetView view="pageBreakPreview" zoomScale="85" zoomScaleNormal="100" zoomScaleSheetLayoutView="85" workbookViewId="0">
      <selection activeCell="D11" sqref="D11"/>
    </sheetView>
  </sheetViews>
  <sheetFormatPr defaultColWidth="8.69921875" defaultRowHeight="18" x14ac:dyDescent="0.35"/>
  <cols>
    <col min="1" max="1" width="5.19921875" style="117" customWidth="1"/>
    <col min="2" max="2" width="29.5" style="118" bestFit="1" customWidth="1"/>
    <col min="3" max="3" width="13.5" style="119" bestFit="1" customWidth="1"/>
    <col min="4" max="4" width="12.3984375" style="62" customWidth="1"/>
    <col min="5" max="5" width="6" style="49" customWidth="1"/>
    <col min="6" max="6" width="8" style="49" customWidth="1"/>
    <col min="7" max="8" width="9.69921875" style="49" customWidth="1"/>
    <col min="9" max="16384" width="8.69921875" style="49"/>
  </cols>
  <sheetData>
    <row r="1" spans="1:8" x14ac:dyDescent="0.35">
      <c r="A1" s="403" t="s">
        <v>576</v>
      </c>
      <c r="B1" s="403"/>
      <c r="D1" s="120"/>
    </row>
    <row r="2" spans="1:8" x14ac:dyDescent="0.35">
      <c r="A2" s="404" t="s">
        <v>577</v>
      </c>
      <c r="B2" s="404"/>
      <c r="C2" s="404"/>
      <c r="D2" s="404"/>
      <c r="E2" s="404"/>
      <c r="F2" s="404"/>
      <c r="G2" s="404"/>
      <c r="H2" s="404"/>
    </row>
    <row r="3" spans="1:8" ht="58.2" customHeight="1" x14ac:dyDescent="0.35">
      <c r="A3" s="382" t="s">
        <v>578</v>
      </c>
      <c r="B3" s="382"/>
      <c r="C3" s="382"/>
      <c r="D3" s="382"/>
      <c r="E3" s="382"/>
      <c r="F3" s="382"/>
      <c r="G3" s="382"/>
      <c r="H3" s="382"/>
    </row>
    <row r="4" spans="1:8" ht="34.799999999999997" x14ac:dyDescent="0.35">
      <c r="A4" s="38" t="s">
        <v>1</v>
      </c>
      <c r="B4" s="38" t="s">
        <v>563</v>
      </c>
      <c r="C4" s="38" t="s">
        <v>579</v>
      </c>
      <c r="D4" s="59" t="s">
        <v>580</v>
      </c>
      <c r="E4" s="38" t="s">
        <v>581</v>
      </c>
      <c r="F4" s="38" t="s">
        <v>564</v>
      </c>
      <c r="G4" s="38" t="s">
        <v>1188</v>
      </c>
      <c r="H4" s="38" t="s">
        <v>567</v>
      </c>
    </row>
    <row r="5" spans="1:8" ht="104.4" x14ac:dyDescent="0.35">
      <c r="A5" s="38">
        <v>1</v>
      </c>
      <c r="B5" s="38" t="s">
        <v>269</v>
      </c>
      <c r="C5" s="38"/>
      <c r="D5" s="59">
        <v>31000</v>
      </c>
      <c r="E5" s="38"/>
      <c r="F5" s="38">
        <v>3</v>
      </c>
      <c r="G5" s="38" t="s">
        <v>1211</v>
      </c>
      <c r="H5" s="38" t="s">
        <v>1212</v>
      </c>
    </row>
    <row r="6" spans="1:8" x14ac:dyDescent="0.35">
      <c r="A6" s="38"/>
      <c r="B6" s="38" t="s">
        <v>267</v>
      </c>
      <c r="C6" s="38">
        <f>A127</f>
        <v>121</v>
      </c>
      <c r="D6" s="59">
        <f>SUM(D7:D127)</f>
        <v>1144900</v>
      </c>
      <c r="E6" s="38"/>
      <c r="F6" s="38"/>
      <c r="G6" s="38"/>
      <c r="H6" s="38"/>
    </row>
    <row r="7" spans="1:8" ht="36" x14ac:dyDescent="0.35">
      <c r="A7" s="41">
        <v>1</v>
      </c>
      <c r="B7" s="57" t="s">
        <v>582</v>
      </c>
      <c r="C7" s="44" t="s">
        <v>583</v>
      </c>
      <c r="D7" s="60">
        <v>7700</v>
      </c>
      <c r="E7" s="52" t="s">
        <v>60</v>
      </c>
      <c r="F7" s="52"/>
      <c r="G7" s="52">
        <v>1</v>
      </c>
      <c r="H7" s="52"/>
    </row>
    <row r="8" spans="1:8" ht="36" x14ac:dyDescent="0.35">
      <c r="A8" s="41">
        <v>2</v>
      </c>
      <c r="B8" s="57" t="s">
        <v>584</v>
      </c>
      <c r="C8" s="44" t="s">
        <v>583</v>
      </c>
      <c r="D8" s="60">
        <v>25099.999999999996</v>
      </c>
      <c r="E8" s="52" t="s">
        <v>60</v>
      </c>
      <c r="F8" s="52"/>
      <c r="G8" s="52">
        <v>1</v>
      </c>
      <c r="H8" s="52"/>
    </row>
    <row r="9" spans="1:8" ht="36" x14ac:dyDescent="0.35">
      <c r="A9" s="41">
        <v>3</v>
      </c>
      <c r="B9" s="57" t="s">
        <v>584</v>
      </c>
      <c r="C9" s="44" t="s">
        <v>583</v>
      </c>
      <c r="D9" s="60">
        <v>15700</v>
      </c>
      <c r="E9" s="52" t="s">
        <v>60</v>
      </c>
      <c r="F9" s="52"/>
      <c r="G9" s="52">
        <v>1</v>
      </c>
      <c r="H9" s="52"/>
    </row>
    <row r="10" spans="1:8" ht="36" x14ac:dyDescent="0.35">
      <c r="A10" s="41">
        <v>4</v>
      </c>
      <c r="B10" s="57" t="s">
        <v>585</v>
      </c>
      <c r="C10" s="44" t="s">
        <v>583</v>
      </c>
      <c r="D10" s="60">
        <v>20900</v>
      </c>
      <c r="E10" s="52" t="s">
        <v>60</v>
      </c>
      <c r="F10" s="52"/>
      <c r="G10" s="52">
        <v>1</v>
      </c>
      <c r="H10" s="52"/>
    </row>
    <row r="11" spans="1:8" ht="36" x14ac:dyDescent="0.35">
      <c r="A11" s="41">
        <v>5</v>
      </c>
      <c r="B11" s="57" t="s">
        <v>586</v>
      </c>
      <c r="C11" s="44" t="s">
        <v>583</v>
      </c>
      <c r="D11" s="60">
        <v>3700</v>
      </c>
      <c r="E11" s="52" t="s">
        <v>60</v>
      </c>
      <c r="F11" s="52"/>
      <c r="G11" s="52">
        <v>1</v>
      </c>
      <c r="H11" s="52"/>
    </row>
    <row r="12" spans="1:8" ht="36" x14ac:dyDescent="0.35">
      <c r="A12" s="41">
        <v>6</v>
      </c>
      <c r="B12" s="57" t="s">
        <v>587</v>
      </c>
      <c r="C12" s="44" t="s">
        <v>583</v>
      </c>
      <c r="D12" s="60">
        <v>4800</v>
      </c>
      <c r="E12" s="52" t="s">
        <v>60</v>
      </c>
      <c r="F12" s="52"/>
      <c r="G12" s="52">
        <v>2</v>
      </c>
      <c r="H12" s="52"/>
    </row>
    <row r="13" spans="1:8" ht="36" x14ac:dyDescent="0.35">
      <c r="A13" s="41">
        <v>7</v>
      </c>
      <c r="B13" s="57" t="s">
        <v>588</v>
      </c>
      <c r="C13" s="44" t="s">
        <v>583</v>
      </c>
      <c r="D13" s="60">
        <v>11800</v>
      </c>
      <c r="E13" s="52" t="s">
        <v>60</v>
      </c>
      <c r="F13" s="52"/>
      <c r="G13" s="52">
        <v>1</v>
      </c>
      <c r="H13" s="52"/>
    </row>
    <row r="14" spans="1:8" ht="36" x14ac:dyDescent="0.35">
      <c r="A14" s="41">
        <v>8</v>
      </c>
      <c r="B14" s="57" t="s">
        <v>589</v>
      </c>
      <c r="C14" s="44" t="s">
        <v>583</v>
      </c>
      <c r="D14" s="60">
        <v>3600</v>
      </c>
      <c r="E14" s="52" t="s">
        <v>60</v>
      </c>
      <c r="F14" s="52"/>
      <c r="G14" s="52">
        <v>1</v>
      </c>
      <c r="H14" s="52"/>
    </row>
    <row r="15" spans="1:8" ht="36" x14ac:dyDescent="0.35">
      <c r="A15" s="41">
        <v>9</v>
      </c>
      <c r="B15" s="57" t="s">
        <v>590</v>
      </c>
      <c r="C15" s="44" t="s">
        <v>583</v>
      </c>
      <c r="D15" s="60">
        <v>17900</v>
      </c>
      <c r="E15" s="52" t="s">
        <v>60</v>
      </c>
      <c r="F15" s="52"/>
      <c r="G15" s="52">
        <v>1</v>
      </c>
      <c r="H15" s="52"/>
    </row>
    <row r="16" spans="1:8" ht="36" x14ac:dyDescent="0.35">
      <c r="A16" s="41">
        <v>10</v>
      </c>
      <c r="B16" s="57" t="s">
        <v>591</v>
      </c>
      <c r="C16" s="44" t="s">
        <v>583</v>
      </c>
      <c r="D16" s="60">
        <v>5800</v>
      </c>
      <c r="E16" s="52" t="s">
        <v>60</v>
      </c>
      <c r="F16" s="52"/>
      <c r="G16" s="52">
        <v>1</v>
      </c>
      <c r="H16" s="52"/>
    </row>
    <row r="17" spans="1:8" ht="36" x14ac:dyDescent="0.35">
      <c r="A17" s="41">
        <v>11</v>
      </c>
      <c r="B17" s="57" t="s">
        <v>592</v>
      </c>
      <c r="C17" s="44" t="s">
        <v>583</v>
      </c>
      <c r="D17" s="60">
        <v>4600</v>
      </c>
      <c r="E17" s="52" t="s">
        <v>60</v>
      </c>
      <c r="F17" s="52"/>
      <c r="G17" s="52">
        <v>1</v>
      </c>
      <c r="H17" s="52"/>
    </row>
    <row r="18" spans="1:8" ht="36" x14ac:dyDescent="0.35">
      <c r="A18" s="41">
        <v>12</v>
      </c>
      <c r="B18" s="57" t="s">
        <v>593</v>
      </c>
      <c r="C18" s="44" t="s">
        <v>583</v>
      </c>
      <c r="D18" s="60">
        <v>5200</v>
      </c>
      <c r="E18" s="52" t="s">
        <v>60</v>
      </c>
      <c r="F18" s="52"/>
      <c r="G18" s="52">
        <v>1</v>
      </c>
      <c r="H18" s="52"/>
    </row>
    <row r="19" spans="1:8" ht="36" x14ac:dyDescent="0.35">
      <c r="A19" s="41">
        <v>13</v>
      </c>
      <c r="B19" s="57" t="s">
        <v>594</v>
      </c>
      <c r="C19" s="44" t="s">
        <v>583</v>
      </c>
      <c r="D19" s="60">
        <v>24200</v>
      </c>
      <c r="E19" s="52" t="s">
        <v>60</v>
      </c>
      <c r="F19" s="52"/>
      <c r="G19" s="52">
        <v>1</v>
      </c>
      <c r="H19" s="52"/>
    </row>
    <row r="20" spans="1:8" ht="36" x14ac:dyDescent="0.35">
      <c r="A20" s="41">
        <v>14</v>
      </c>
      <c r="B20" s="57" t="s">
        <v>585</v>
      </c>
      <c r="C20" s="44" t="s">
        <v>583</v>
      </c>
      <c r="D20" s="60">
        <v>12300</v>
      </c>
      <c r="E20" s="52" t="s">
        <v>60</v>
      </c>
      <c r="F20" s="52"/>
      <c r="G20" s="52">
        <v>1</v>
      </c>
      <c r="H20" s="52"/>
    </row>
    <row r="21" spans="1:8" ht="36" x14ac:dyDescent="0.35">
      <c r="A21" s="41">
        <v>15</v>
      </c>
      <c r="B21" s="57" t="s">
        <v>595</v>
      </c>
      <c r="C21" s="44" t="s">
        <v>583</v>
      </c>
      <c r="D21" s="60">
        <v>2400</v>
      </c>
      <c r="E21" s="52" t="s">
        <v>60</v>
      </c>
      <c r="F21" s="52"/>
      <c r="G21" s="52">
        <v>1</v>
      </c>
      <c r="H21" s="52"/>
    </row>
    <row r="22" spans="1:8" ht="36" x14ac:dyDescent="0.35">
      <c r="A22" s="41">
        <v>16</v>
      </c>
      <c r="B22" s="57" t="s">
        <v>596</v>
      </c>
      <c r="C22" s="44" t="s">
        <v>583</v>
      </c>
      <c r="D22" s="60">
        <v>1300</v>
      </c>
      <c r="E22" s="52" t="s">
        <v>60</v>
      </c>
      <c r="F22" s="52"/>
      <c r="G22" s="52">
        <v>1</v>
      </c>
      <c r="H22" s="52"/>
    </row>
    <row r="23" spans="1:8" ht="36" x14ac:dyDescent="0.35">
      <c r="A23" s="41">
        <v>17</v>
      </c>
      <c r="B23" s="57" t="s">
        <v>597</v>
      </c>
      <c r="C23" s="44" t="s">
        <v>583</v>
      </c>
      <c r="D23" s="60">
        <v>31400</v>
      </c>
      <c r="E23" s="52" t="s">
        <v>60</v>
      </c>
      <c r="F23" s="52"/>
      <c r="G23" s="52">
        <v>1</v>
      </c>
      <c r="H23" s="52"/>
    </row>
    <row r="24" spans="1:8" ht="36" x14ac:dyDescent="0.35">
      <c r="A24" s="41">
        <v>18</v>
      </c>
      <c r="B24" s="57" t="s">
        <v>598</v>
      </c>
      <c r="C24" s="44" t="s">
        <v>583</v>
      </c>
      <c r="D24" s="60">
        <v>15600</v>
      </c>
      <c r="E24" s="52" t="s">
        <v>60</v>
      </c>
      <c r="F24" s="52"/>
      <c r="G24" s="52">
        <v>1</v>
      </c>
      <c r="H24" s="52"/>
    </row>
    <row r="25" spans="1:8" ht="36" x14ac:dyDescent="0.35">
      <c r="A25" s="41">
        <v>19</v>
      </c>
      <c r="B25" s="57" t="s">
        <v>599</v>
      </c>
      <c r="C25" s="44" t="s">
        <v>583</v>
      </c>
      <c r="D25" s="60">
        <v>7500</v>
      </c>
      <c r="E25" s="52" t="s">
        <v>60</v>
      </c>
      <c r="F25" s="52"/>
      <c r="G25" s="52">
        <v>1</v>
      </c>
      <c r="H25" s="52"/>
    </row>
    <row r="26" spans="1:8" ht="36" x14ac:dyDescent="0.35">
      <c r="A26" s="41">
        <v>20</v>
      </c>
      <c r="B26" s="57" t="s">
        <v>600</v>
      </c>
      <c r="C26" s="44" t="s">
        <v>583</v>
      </c>
      <c r="D26" s="60">
        <v>1300</v>
      </c>
      <c r="E26" s="52" t="s">
        <v>60</v>
      </c>
      <c r="F26" s="52"/>
      <c r="G26" s="52">
        <v>1</v>
      </c>
      <c r="H26" s="52"/>
    </row>
    <row r="27" spans="1:8" ht="36" x14ac:dyDescent="0.35">
      <c r="A27" s="41">
        <v>21</v>
      </c>
      <c r="B27" s="57" t="s">
        <v>601</v>
      </c>
      <c r="C27" s="44" t="s">
        <v>583</v>
      </c>
      <c r="D27" s="60">
        <v>4300</v>
      </c>
      <c r="E27" s="52" t="s">
        <v>60</v>
      </c>
      <c r="F27" s="52"/>
      <c r="G27" s="52">
        <v>1</v>
      </c>
      <c r="H27" s="52"/>
    </row>
    <row r="28" spans="1:8" ht="36" x14ac:dyDescent="0.35">
      <c r="A28" s="41">
        <v>22</v>
      </c>
      <c r="B28" s="57" t="s">
        <v>602</v>
      </c>
      <c r="C28" s="44" t="s">
        <v>583</v>
      </c>
      <c r="D28" s="60">
        <v>14300</v>
      </c>
      <c r="E28" s="52" t="s">
        <v>60</v>
      </c>
      <c r="F28" s="52"/>
      <c r="G28" s="52">
        <v>1</v>
      </c>
      <c r="H28" s="52"/>
    </row>
    <row r="29" spans="1:8" ht="36" x14ac:dyDescent="0.35">
      <c r="A29" s="41">
        <v>23</v>
      </c>
      <c r="B29" s="57" t="s">
        <v>603</v>
      </c>
      <c r="C29" s="44" t="s">
        <v>583</v>
      </c>
      <c r="D29" s="60">
        <v>10900</v>
      </c>
      <c r="E29" s="52" t="s">
        <v>60</v>
      </c>
      <c r="F29" s="52"/>
      <c r="G29" s="52">
        <v>1</v>
      </c>
      <c r="H29" s="52"/>
    </row>
    <row r="30" spans="1:8" ht="36" x14ac:dyDescent="0.35">
      <c r="A30" s="41">
        <v>24</v>
      </c>
      <c r="B30" s="57" t="s">
        <v>604</v>
      </c>
      <c r="C30" s="44" t="s">
        <v>583</v>
      </c>
      <c r="D30" s="60">
        <v>5800</v>
      </c>
      <c r="E30" s="52" t="s">
        <v>60</v>
      </c>
      <c r="F30" s="52"/>
      <c r="G30" s="52">
        <v>1</v>
      </c>
      <c r="H30" s="52"/>
    </row>
    <row r="31" spans="1:8" ht="36" x14ac:dyDescent="0.35">
      <c r="A31" s="41">
        <v>25</v>
      </c>
      <c r="B31" s="57" t="s">
        <v>605</v>
      </c>
      <c r="C31" s="44" t="s">
        <v>583</v>
      </c>
      <c r="D31" s="60">
        <v>23200</v>
      </c>
      <c r="E31" s="52" t="s">
        <v>60</v>
      </c>
      <c r="F31" s="52"/>
      <c r="G31" s="52">
        <v>1</v>
      </c>
      <c r="H31" s="52"/>
    </row>
    <row r="32" spans="1:8" ht="36" x14ac:dyDescent="0.35">
      <c r="A32" s="41">
        <v>26</v>
      </c>
      <c r="B32" s="57" t="s">
        <v>606</v>
      </c>
      <c r="C32" s="44" t="s">
        <v>583</v>
      </c>
      <c r="D32" s="60">
        <v>6899.9999999999991</v>
      </c>
      <c r="E32" s="52" t="s">
        <v>60</v>
      </c>
      <c r="F32" s="52"/>
      <c r="G32" s="52">
        <v>1</v>
      </c>
      <c r="H32" s="52"/>
    </row>
    <row r="33" spans="1:8" ht="36" x14ac:dyDescent="0.35">
      <c r="A33" s="41">
        <v>27</v>
      </c>
      <c r="B33" s="57" t="s">
        <v>607</v>
      </c>
      <c r="C33" s="44" t="s">
        <v>583</v>
      </c>
      <c r="D33" s="60">
        <v>42400</v>
      </c>
      <c r="E33" s="52" t="s">
        <v>60</v>
      </c>
      <c r="F33" s="52"/>
      <c r="G33" s="52">
        <v>1</v>
      </c>
      <c r="H33" s="52"/>
    </row>
    <row r="34" spans="1:8" ht="36" x14ac:dyDescent="0.35">
      <c r="A34" s="41">
        <v>28</v>
      </c>
      <c r="B34" s="57" t="s">
        <v>608</v>
      </c>
      <c r="C34" s="44" t="s">
        <v>583</v>
      </c>
      <c r="D34" s="60">
        <v>3000</v>
      </c>
      <c r="E34" s="52" t="s">
        <v>60</v>
      </c>
      <c r="F34" s="52"/>
      <c r="G34" s="52">
        <v>1</v>
      </c>
      <c r="H34" s="52"/>
    </row>
    <row r="35" spans="1:8" ht="36" x14ac:dyDescent="0.35">
      <c r="A35" s="41">
        <v>29</v>
      </c>
      <c r="B35" s="57" t="s">
        <v>609</v>
      </c>
      <c r="C35" s="44" t="s">
        <v>583</v>
      </c>
      <c r="D35" s="60">
        <v>46700</v>
      </c>
      <c r="E35" s="52" t="s">
        <v>60</v>
      </c>
      <c r="F35" s="52"/>
      <c r="G35" s="52">
        <v>1</v>
      </c>
      <c r="H35" s="52"/>
    </row>
    <row r="36" spans="1:8" ht="36" x14ac:dyDescent="0.35">
      <c r="A36" s="41">
        <v>30</v>
      </c>
      <c r="B36" s="57" t="s">
        <v>605</v>
      </c>
      <c r="C36" s="44" t="s">
        <v>583</v>
      </c>
      <c r="D36" s="60">
        <v>13799.999999999998</v>
      </c>
      <c r="E36" s="52" t="s">
        <v>60</v>
      </c>
      <c r="F36" s="52"/>
      <c r="G36" s="52">
        <v>1</v>
      </c>
      <c r="H36" s="52"/>
    </row>
    <row r="37" spans="1:8" ht="36" x14ac:dyDescent="0.35">
      <c r="A37" s="41">
        <v>31</v>
      </c>
      <c r="B37" s="57" t="s">
        <v>610</v>
      </c>
      <c r="C37" s="44" t="s">
        <v>611</v>
      </c>
      <c r="D37" s="60">
        <v>2000</v>
      </c>
      <c r="E37" s="52" t="s">
        <v>60</v>
      </c>
      <c r="F37" s="52"/>
      <c r="G37" s="52">
        <v>1</v>
      </c>
      <c r="H37" s="52"/>
    </row>
    <row r="38" spans="1:8" ht="36" x14ac:dyDescent="0.35">
      <c r="A38" s="41">
        <v>32</v>
      </c>
      <c r="B38" s="57" t="s">
        <v>612</v>
      </c>
      <c r="C38" s="44" t="s">
        <v>611</v>
      </c>
      <c r="D38" s="60">
        <v>1900</v>
      </c>
      <c r="E38" s="52" t="s">
        <v>60</v>
      </c>
      <c r="F38" s="52"/>
      <c r="G38" s="52">
        <v>1</v>
      </c>
      <c r="H38" s="52"/>
    </row>
    <row r="39" spans="1:8" ht="36" x14ac:dyDescent="0.35">
      <c r="A39" s="41">
        <v>33</v>
      </c>
      <c r="B39" s="57" t="s">
        <v>613</v>
      </c>
      <c r="C39" s="44" t="s">
        <v>611</v>
      </c>
      <c r="D39" s="60">
        <v>7600</v>
      </c>
      <c r="E39" s="52" t="s">
        <v>60</v>
      </c>
      <c r="F39" s="52"/>
      <c r="G39" s="52">
        <v>1</v>
      </c>
      <c r="H39" s="52"/>
    </row>
    <row r="40" spans="1:8" ht="36" x14ac:dyDescent="0.35">
      <c r="A40" s="41">
        <v>34</v>
      </c>
      <c r="B40" s="57" t="s">
        <v>614</v>
      </c>
      <c r="C40" s="44" t="s">
        <v>611</v>
      </c>
      <c r="D40" s="60">
        <v>1200</v>
      </c>
      <c r="E40" s="52" t="s">
        <v>60</v>
      </c>
      <c r="F40" s="52"/>
      <c r="G40" s="52">
        <v>1</v>
      </c>
      <c r="H40" s="52"/>
    </row>
    <row r="41" spans="1:8" ht="36" x14ac:dyDescent="0.35">
      <c r="A41" s="41">
        <v>35</v>
      </c>
      <c r="B41" s="57" t="s">
        <v>615</v>
      </c>
      <c r="C41" s="44" t="s">
        <v>611</v>
      </c>
      <c r="D41" s="60">
        <v>4200</v>
      </c>
      <c r="E41" s="52" t="s">
        <v>60</v>
      </c>
      <c r="F41" s="52"/>
      <c r="G41" s="52">
        <v>1</v>
      </c>
      <c r="H41" s="52"/>
    </row>
    <row r="42" spans="1:8" ht="36" x14ac:dyDescent="0.35">
      <c r="A42" s="41">
        <v>36</v>
      </c>
      <c r="B42" s="57" t="s">
        <v>616</v>
      </c>
      <c r="C42" s="44" t="s">
        <v>611</v>
      </c>
      <c r="D42" s="60">
        <v>1000</v>
      </c>
      <c r="E42" s="52" t="s">
        <v>60</v>
      </c>
      <c r="F42" s="52"/>
      <c r="G42" s="52">
        <v>1</v>
      </c>
      <c r="H42" s="52"/>
    </row>
    <row r="43" spans="1:8" ht="36" x14ac:dyDescent="0.35">
      <c r="A43" s="41">
        <v>37</v>
      </c>
      <c r="B43" s="57" t="s">
        <v>617</v>
      </c>
      <c r="C43" s="44" t="s">
        <v>611</v>
      </c>
      <c r="D43" s="60">
        <v>900</v>
      </c>
      <c r="E43" s="52" t="s">
        <v>60</v>
      </c>
      <c r="F43" s="52"/>
      <c r="G43" s="52">
        <v>1</v>
      </c>
      <c r="H43" s="52"/>
    </row>
    <row r="44" spans="1:8" ht="36" x14ac:dyDescent="0.35">
      <c r="A44" s="41">
        <v>38</v>
      </c>
      <c r="B44" s="57" t="s">
        <v>618</v>
      </c>
      <c r="C44" s="44" t="s">
        <v>611</v>
      </c>
      <c r="D44" s="60">
        <v>4600</v>
      </c>
      <c r="E44" s="52" t="s">
        <v>60</v>
      </c>
      <c r="F44" s="52"/>
      <c r="G44" s="52">
        <v>1</v>
      </c>
      <c r="H44" s="52"/>
    </row>
    <row r="45" spans="1:8" ht="36" x14ac:dyDescent="0.35">
      <c r="A45" s="41">
        <v>39</v>
      </c>
      <c r="B45" s="57" t="s">
        <v>619</v>
      </c>
      <c r="C45" s="44" t="s">
        <v>611</v>
      </c>
      <c r="D45" s="60">
        <v>1800</v>
      </c>
      <c r="E45" s="52" t="s">
        <v>60</v>
      </c>
      <c r="F45" s="52"/>
      <c r="G45" s="52">
        <v>1</v>
      </c>
      <c r="H45" s="52"/>
    </row>
    <row r="46" spans="1:8" ht="36" x14ac:dyDescent="0.35">
      <c r="A46" s="41">
        <v>40</v>
      </c>
      <c r="B46" s="57" t="s">
        <v>620</v>
      </c>
      <c r="C46" s="44" t="s">
        <v>611</v>
      </c>
      <c r="D46" s="60">
        <v>2400</v>
      </c>
      <c r="E46" s="52" t="s">
        <v>60</v>
      </c>
      <c r="F46" s="52"/>
      <c r="G46" s="52">
        <v>1</v>
      </c>
      <c r="H46" s="52"/>
    </row>
    <row r="47" spans="1:8" ht="36" x14ac:dyDescent="0.35">
      <c r="A47" s="41">
        <v>41</v>
      </c>
      <c r="B47" s="57" t="s">
        <v>621</v>
      </c>
      <c r="C47" s="44" t="s">
        <v>611</v>
      </c>
      <c r="D47" s="60">
        <v>1300</v>
      </c>
      <c r="E47" s="52" t="s">
        <v>60</v>
      </c>
      <c r="F47" s="52"/>
      <c r="G47" s="52">
        <v>1</v>
      </c>
      <c r="H47" s="52"/>
    </row>
    <row r="48" spans="1:8" ht="36" x14ac:dyDescent="0.35">
      <c r="A48" s="41">
        <v>42</v>
      </c>
      <c r="B48" s="57" t="s">
        <v>622</v>
      </c>
      <c r="C48" s="44" t="s">
        <v>611</v>
      </c>
      <c r="D48" s="60">
        <v>3700</v>
      </c>
      <c r="E48" s="52" t="s">
        <v>60</v>
      </c>
      <c r="F48" s="52"/>
      <c r="G48" s="52">
        <v>1</v>
      </c>
      <c r="H48" s="52"/>
    </row>
    <row r="49" spans="1:8" ht="36" x14ac:dyDescent="0.35">
      <c r="A49" s="41">
        <v>43</v>
      </c>
      <c r="B49" s="57" t="s">
        <v>623</v>
      </c>
      <c r="C49" s="44" t="s">
        <v>611</v>
      </c>
      <c r="D49" s="60">
        <v>18800</v>
      </c>
      <c r="E49" s="52" t="s">
        <v>60</v>
      </c>
      <c r="F49" s="52"/>
      <c r="G49" s="52">
        <v>1</v>
      </c>
      <c r="H49" s="52"/>
    </row>
    <row r="50" spans="1:8" ht="36" x14ac:dyDescent="0.35">
      <c r="A50" s="41">
        <v>44</v>
      </c>
      <c r="B50" s="57" t="s">
        <v>624</v>
      </c>
      <c r="C50" s="44" t="s">
        <v>611</v>
      </c>
      <c r="D50" s="60">
        <v>3300</v>
      </c>
      <c r="E50" s="52" t="s">
        <v>60</v>
      </c>
      <c r="F50" s="52"/>
      <c r="G50" s="52">
        <v>1</v>
      </c>
      <c r="H50" s="52"/>
    </row>
    <row r="51" spans="1:8" ht="36" x14ac:dyDescent="0.35">
      <c r="A51" s="41">
        <v>45</v>
      </c>
      <c r="B51" s="57" t="s">
        <v>625</v>
      </c>
      <c r="C51" s="44" t="s">
        <v>611</v>
      </c>
      <c r="D51" s="60">
        <v>5200</v>
      </c>
      <c r="E51" s="52" t="s">
        <v>60</v>
      </c>
      <c r="F51" s="52"/>
      <c r="G51" s="52">
        <v>1</v>
      </c>
      <c r="H51" s="52"/>
    </row>
    <row r="52" spans="1:8" ht="36" x14ac:dyDescent="0.35">
      <c r="A52" s="41">
        <v>46</v>
      </c>
      <c r="B52" s="57" t="s">
        <v>626</v>
      </c>
      <c r="C52" s="44" t="s">
        <v>611</v>
      </c>
      <c r="D52" s="60">
        <v>10300</v>
      </c>
      <c r="E52" s="52" t="s">
        <v>60</v>
      </c>
      <c r="F52" s="52"/>
      <c r="G52" s="52">
        <v>1</v>
      </c>
      <c r="H52" s="52"/>
    </row>
    <row r="53" spans="1:8" ht="36" x14ac:dyDescent="0.35">
      <c r="A53" s="41">
        <v>47</v>
      </c>
      <c r="B53" s="57" t="s">
        <v>627</v>
      </c>
      <c r="C53" s="44" t="s">
        <v>611</v>
      </c>
      <c r="D53" s="60">
        <v>23700</v>
      </c>
      <c r="E53" s="52" t="s">
        <v>60</v>
      </c>
      <c r="F53" s="52"/>
      <c r="G53" s="52">
        <v>1</v>
      </c>
      <c r="H53" s="52"/>
    </row>
    <row r="54" spans="1:8" ht="36" x14ac:dyDescent="0.35">
      <c r="A54" s="41">
        <v>48</v>
      </c>
      <c r="B54" s="57" t="s">
        <v>628</v>
      </c>
      <c r="C54" s="44" t="s">
        <v>611</v>
      </c>
      <c r="D54" s="60">
        <v>35700</v>
      </c>
      <c r="E54" s="52" t="s">
        <v>60</v>
      </c>
      <c r="F54" s="52"/>
      <c r="G54" s="52">
        <v>1</v>
      </c>
      <c r="H54" s="52"/>
    </row>
    <row r="55" spans="1:8" ht="36" x14ac:dyDescent="0.35">
      <c r="A55" s="41">
        <v>49</v>
      </c>
      <c r="B55" s="57" t="s">
        <v>629</v>
      </c>
      <c r="C55" s="44" t="s">
        <v>611</v>
      </c>
      <c r="D55" s="60">
        <v>11800</v>
      </c>
      <c r="E55" s="52" t="s">
        <v>60</v>
      </c>
      <c r="F55" s="52"/>
      <c r="G55" s="52">
        <v>1</v>
      </c>
      <c r="H55" s="52"/>
    </row>
    <row r="56" spans="1:8" ht="36" x14ac:dyDescent="0.35">
      <c r="A56" s="41">
        <v>50</v>
      </c>
      <c r="B56" s="57" t="s">
        <v>630</v>
      </c>
      <c r="C56" s="44" t="s">
        <v>611</v>
      </c>
      <c r="D56" s="60">
        <v>35900</v>
      </c>
      <c r="E56" s="52" t="s">
        <v>60</v>
      </c>
      <c r="F56" s="52"/>
      <c r="G56" s="52">
        <v>1</v>
      </c>
      <c r="H56" s="52"/>
    </row>
    <row r="57" spans="1:8" ht="36" x14ac:dyDescent="0.35">
      <c r="A57" s="41">
        <v>51</v>
      </c>
      <c r="B57" s="57" t="s">
        <v>631</v>
      </c>
      <c r="C57" s="44" t="s">
        <v>611</v>
      </c>
      <c r="D57" s="60">
        <v>2500</v>
      </c>
      <c r="E57" s="52" t="s">
        <v>60</v>
      </c>
      <c r="F57" s="52"/>
      <c r="G57" s="52">
        <v>1</v>
      </c>
      <c r="H57" s="52"/>
    </row>
    <row r="58" spans="1:8" ht="36" x14ac:dyDescent="0.35">
      <c r="A58" s="41">
        <v>52</v>
      </c>
      <c r="B58" s="57" t="s">
        <v>632</v>
      </c>
      <c r="C58" s="44" t="s">
        <v>611</v>
      </c>
      <c r="D58" s="60">
        <v>25800</v>
      </c>
      <c r="E58" s="52" t="s">
        <v>60</v>
      </c>
      <c r="F58" s="52"/>
      <c r="G58" s="52">
        <v>1</v>
      </c>
      <c r="H58" s="52"/>
    </row>
    <row r="59" spans="1:8" ht="36" x14ac:dyDescent="0.35">
      <c r="A59" s="41">
        <v>53</v>
      </c>
      <c r="B59" s="57" t="s">
        <v>633</v>
      </c>
      <c r="C59" s="44" t="s">
        <v>611</v>
      </c>
      <c r="D59" s="60">
        <v>12200</v>
      </c>
      <c r="E59" s="52" t="s">
        <v>60</v>
      </c>
      <c r="F59" s="52"/>
      <c r="G59" s="52">
        <v>1</v>
      </c>
      <c r="H59" s="52"/>
    </row>
    <row r="60" spans="1:8" ht="36" x14ac:dyDescent="0.35">
      <c r="A60" s="41">
        <v>54</v>
      </c>
      <c r="B60" s="57" t="s">
        <v>634</v>
      </c>
      <c r="C60" s="44" t="s">
        <v>611</v>
      </c>
      <c r="D60" s="60">
        <v>4100</v>
      </c>
      <c r="E60" s="52" t="s">
        <v>60</v>
      </c>
      <c r="F60" s="52"/>
      <c r="G60" s="52">
        <v>1</v>
      </c>
      <c r="H60" s="52"/>
    </row>
    <row r="61" spans="1:8" ht="36" x14ac:dyDescent="0.35">
      <c r="A61" s="41">
        <v>55</v>
      </c>
      <c r="B61" s="57" t="s">
        <v>635</v>
      </c>
      <c r="C61" s="44" t="s">
        <v>611</v>
      </c>
      <c r="D61" s="60">
        <v>8500</v>
      </c>
      <c r="E61" s="52" t="s">
        <v>60</v>
      </c>
      <c r="F61" s="52"/>
      <c r="G61" s="52">
        <v>1</v>
      </c>
      <c r="H61" s="52"/>
    </row>
    <row r="62" spans="1:8" ht="36" x14ac:dyDescent="0.35">
      <c r="A62" s="41">
        <v>56</v>
      </c>
      <c r="B62" s="57" t="s">
        <v>636</v>
      </c>
      <c r="C62" s="44" t="s">
        <v>611</v>
      </c>
      <c r="D62" s="60">
        <v>11399.999999999998</v>
      </c>
      <c r="E62" s="52" t="s">
        <v>60</v>
      </c>
      <c r="F62" s="52"/>
      <c r="G62" s="52">
        <v>1</v>
      </c>
      <c r="H62" s="52"/>
    </row>
    <row r="63" spans="1:8" ht="36" x14ac:dyDescent="0.35">
      <c r="A63" s="41">
        <v>57</v>
      </c>
      <c r="B63" s="57" t="s">
        <v>584</v>
      </c>
      <c r="C63" s="44" t="s">
        <v>611</v>
      </c>
      <c r="D63" s="60">
        <v>3300</v>
      </c>
      <c r="E63" s="52" t="s">
        <v>60</v>
      </c>
      <c r="F63" s="52"/>
      <c r="G63" s="52">
        <v>1</v>
      </c>
      <c r="H63" s="52"/>
    </row>
    <row r="64" spans="1:8" ht="36" x14ac:dyDescent="0.35">
      <c r="A64" s="41">
        <v>58</v>
      </c>
      <c r="B64" s="57" t="s">
        <v>585</v>
      </c>
      <c r="C64" s="44" t="s">
        <v>611</v>
      </c>
      <c r="D64" s="60">
        <v>7700</v>
      </c>
      <c r="E64" s="52" t="s">
        <v>60</v>
      </c>
      <c r="F64" s="52"/>
      <c r="G64" s="52">
        <v>1</v>
      </c>
      <c r="H64" s="52"/>
    </row>
    <row r="65" spans="1:8" ht="36" x14ac:dyDescent="0.35">
      <c r="A65" s="41">
        <v>59</v>
      </c>
      <c r="B65" s="57" t="s">
        <v>637</v>
      </c>
      <c r="C65" s="44" t="s">
        <v>611</v>
      </c>
      <c r="D65" s="60">
        <v>10800</v>
      </c>
      <c r="E65" s="52" t="s">
        <v>60</v>
      </c>
      <c r="F65" s="52"/>
      <c r="G65" s="52">
        <v>1</v>
      </c>
      <c r="H65" s="52"/>
    </row>
    <row r="66" spans="1:8" ht="36" x14ac:dyDescent="0.35">
      <c r="A66" s="41">
        <v>60</v>
      </c>
      <c r="B66" s="57" t="s">
        <v>638</v>
      </c>
      <c r="C66" s="44" t="s">
        <v>611</v>
      </c>
      <c r="D66" s="60">
        <v>13000</v>
      </c>
      <c r="E66" s="52" t="s">
        <v>60</v>
      </c>
      <c r="F66" s="52"/>
      <c r="G66" s="52">
        <v>1</v>
      </c>
      <c r="H66" s="52"/>
    </row>
    <row r="67" spans="1:8" ht="36" x14ac:dyDescent="0.35">
      <c r="A67" s="41">
        <v>61</v>
      </c>
      <c r="B67" s="57" t="s">
        <v>639</v>
      </c>
      <c r="C67" s="44" t="s">
        <v>611</v>
      </c>
      <c r="D67" s="60">
        <v>7600</v>
      </c>
      <c r="E67" s="52" t="s">
        <v>60</v>
      </c>
      <c r="F67" s="52"/>
      <c r="G67" s="52">
        <v>1</v>
      </c>
      <c r="H67" s="52"/>
    </row>
    <row r="68" spans="1:8" ht="36" x14ac:dyDescent="0.35">
      <c r="A68" s="41">
        <v>62</v>
      </c>
      <c r="B68" s="57" t="s">
        <v>640</v>
      </c>
      <c r="C68" s="44" t="s">
        <v>611</v>
      </c>
      <c r="D68" s="60">
        <v>3000</v>
      </c>
      <c r="E68" s="52" t="s">
        <v>60</v>
      </c>
      <c r="F68" s="52"/>
      <c r="G68" s="52">
        <v>1</v>
      </c>
      <c r="H68" s="52"/>
    </row>
    <row r="69" spans="1:8" ht="36" x14ac:dyDescent="0.35">
      <c r="A69" s="41">
        <v>63</v>
      </c>
      <c r="B69" s="57" t="s">
        <v>641</v>
      </c>
      <c r="C69" s="44" t="s">
        <v>611</v>
      </c>
      <c r="D69" s="60">
        <v>700.00000000000011</v>
      </c>
      <c r="E69" s="52" t="s">
        <v>60</v>
      </c>
      <c r="F69" s="52"/>
      <c r="G69" s="52">
        <v>1</v>
      </c>
      <c r="H69" s="52"/>
    </row>
    <row r="70" spans="1:8" ht="36" x14ac:dyDescent="0.35">
      <c r="A70" s="41">
        <v>64</v>
      </c>
      <c r="B70" s="57" t="s">
        <v>642</v>
      </c>
      <c r="C70" s="44" t="s">
        <v>611</v>
      </c>
      <c r="D70" s="60">
        <v>7500</v>
      </c>
      <c r="E70" s="52" t="s">
        <v>60</v>
      </c>
      <c r="F70" s="52"/>
      <c r="G70" s="52">
        <v>1</v>
      </c>
      <c r="H70" s="52"/>
    </row>
    <row r="71" spans="1:8" ht="36" x14ac:dyDescent="0.35">
      <c r="A71" s="41">
        <v>65</v>
      </c>
      <c r="B71" s="57" t="s">
        <v>643</v>
      </c>
      <c r="C71" s="44" t="s">
        <v>611</v>
      </c>
      <c r="D71" s="60">
        <v>16900</v>
      </c>
      <c r="E71" s="52" t="s">
        <v>60</v>
      </c>
      <c r="F71" s="52"/>
      <c r="G71" s="52">
        <v>1</v>
      </c>
      <c r="H71" s="52"/>
    </row>
    <row r="72" spans="1:8" ht="36" x14ac:dyDescent="0.35">
      <c r="A72" s="41">
        <v>66</v>
      </c>
      <c r="B72" s="57" t="s">
        <v>644</v>
      </c>
      <c r="C72" s="44" t="s">
        <v>583</v>
      </c>
      <c r="D72" s="60">
        <v>7500</v>
      </c>
      <c r="E72" s="52" t="s">
        <v>60</v>
      </c>
      <c r="F72" s="52"/>
      <c r="G72" s="52">
        <v>1</v>
      </c>
      <c r="H72" s="52"/>
    </row>
    <row r="73" spans="1:8" ht="36" x14ac:dyDescent="0.35">
      <c r="A73" s="41">
        <v>67</v>
      </c>
      <c r="B73" s="57" t="s">
        <v>645</v>
      </c>
      <c r="C73" s="44" t="s">
        <v>583</v>
      </c>
      <c r="D73" s="60">
        <v>12400</v>
      </c>
      <c r="E73" s="52" t="s">
        <v>60</v>
      </c>
      <c r="F73" s="52"/>
      <c r="G73" s="52">
        <v>1</v>
      </c>
      <c r="H73" s="52"/>
    </row>
    <row r="74" spans="1:8" ht="36" x14ac:dyDescent="0.35">
      <c r="A74" s="41">
        <v>68</v>
      </c>
      <c r="B74" s="57" t="s">
        <v>646</v>
      </c>
      <c r="C74" s="44" t="s">
        <v>583</v>
      </c>
      <c r="D74" s="60">
        <v>16600</v>
      </c>
      <c r="E74" s="52" t="s">
        <v>60</v>
      </c>
      <c r="F74" s="52"/>
      <c r="G74" s="52">
        <v>1</v>
      </c>
      <c r="H74" s="52"/>
    </row>
    <row r="75" spans="1:8" ht="36" x14ac:dyDescent="0.35">
      <c r="A75" s="41">
        <v>69</v>
      </c>
      <c r="B75" s="57" t="s">
        <v>647</v>
      </c>
      <c r="C75" s="44" t="s">
        <v>583</v>
      </c>
      <c r="D75" s="60">
        <v>12900</v>
      </c>
      <c r="E75" s="52" t="s">
        <v>60</v>
      </c>
      <c r="F75" s="52"/>
      <c r="G75" s="52">
        <v>1</v>
      </c>
      <c r="H75" s="52"/>
    </row>
    <row r="76" spans="1:8" ht="36" x14ac:dyDescent="0.35">
      <c r="A76" s="41">
        <v>70</v>
      </c>
      <c r="B76" s="57" t="s">
        <v>648</v>
      </c>
      <c r="C76" s="44" t="s">
        <v>583</v>
      </c>
      <c r="D76" s="60">
        <v>13400</v>
      </c>
      <c r="E76" s="52" t="s">
        <v>60</v>
      </c>
      <c r="F76" s="52"/>
      <c r="G76" s="52">
        <v>1</v>
      </c>
      <c r="H76" s="52"/>
    </row>
    <row r="77" spans="1:8" ht="36" x14ac:dyDescent="0.35">
      <c r="A77" s="41">
        <v>71</v>
      </c>
      <c r="B77" s="57" t="s">
        <v>622</v>
      </c>
      <c r="C77" s="44" t="s">
        <v>583</v>
      </c>
      <c r="D77" s="60">
        <v>5500</v>
      </c>
      <c r="E77" s="52" t="s">
        <v>60</v>
      </c>
      <c r="F77" s="52"/>
      <c r="G77" s="52">
        <v>1</v>
      </c>
      <c r="H77" s="52"/>
    </row>
    <row r="78" spans="1:8" ht="36" x14ac:dyDescent="0.35">
      <c r="A78" s="41">
        <v>72</v>
      </c>
      <c r="B78" s="57" t="s">
        <v>649</v>
      </c>
      <c r="C78" s="44" t="s">
        <v>650</v>
      </c>
      <c r="D78" s="60">
        <v>3000</v>
      </c>
      <c r="E78" s="52" t="s">
        <v>60</v>
      </c>
      <c r="F78" s="52"/>
      <c r="G78" s="52">
        <v>1</v>
      </c>
      <c r="H78" s="52"/>
    </row>
    <row r="79" spans="1:8" ht="36" x14ac:dyDescent="0.35">
      <c r="A79" s="41">
        <v>73</v>
      </c>
      <c r="B79" s="57" t="s">
        <v>651</v>
      </c>
      <c r="C79" s="44" t="s">
        <v>650</v>
      </c>
      <c r="D79" s="60">
        <v>15300</v>
      </c>
      <c r="E79" s="52" t="s">
        <v>60</v>
      </c>
      <c r="F79" s="52"/>
      <c r="G79" s="52">
        <v>1</v>
      </c>
      <c r="H79" s="52"/>
    </row>
    <row r="80" spans="1:8" ht="36" x14ac:dyDescent="0.35">
      <c r="A80" s="41">
        <v>74</v>
      </c>
      <c r="B80" s="57" t="s">
        <v>652</v>
      </c>
      <c r="C80" s="44" t="s">
        <v>650</v>
      </c>
      <c r="D80" s="60">
        <v>4100</v>
      </c>
      <c r="E80" s="52" t="s">
        <v>60</v>
      </c>
      <c r="F80" s="52"/>
      <c r="G80" s="52">
        <v>1</v>
      </c>
      <c r="H80" s="52"/>
    </row>
    <row r="81" spans="1:8" ht="36" x14ac:dyDescent="0.35">
      <c r="A81" s="41">
        <v>75</v>
      </c>
      <c r="B81" s="57" t="s">
        <v>653</v>
      </c>
      <c r="C81" s="44" t="s">
        <v>650</v>
      </c>
      <c r="D81" s="60">
        <v>3400.0000000000005</v>
      </c>
      <c r="E81" s="52" t="s">
        <v>60</v>
      </c>
      <c r="F81" s="52"/>
      <c r="G81" s="52">
        <v>1</v>
      </c>
      <c r="H81" s="52"/>
    </row>
    <row r="82" spans="1:8" ht="36" x14ac:dyDescent="0.35">
      <c r="A82" s="41">
        <v>76</v>
      </c>
      <c r="B82" s="57" t="s">
        <v>654</v>
      </c>
      <c r="C82" s="44" t="s">
        <v>650</v>
      </c>
      <c r="D82" s="60">
        <v>7100</v>
      </c>
      <c r="E82" s="52" t="s">
        <v>60</v>
      </c>
      <c r="F82" s="52"/>
      <c r="G82" s="52">
        <v>1</v>
      </c>
      <c r="H82" s="52"/>
    </row>
    <row r="83" spans="1:8" ht="36" x14ac:dyDescent="0.35">
      <c r="A83" s="41">
        <v>77</v>
      </c>
      <c r="B83" s="57" t="s">
        <v>655</v>
      </c>
      <c r="C83" s="44" t="s">
        <v>650</v>
      </c>
      <c r="D83" s="60">
        <v>2800.0000000000005</v>
      </c>
      <c r="E83" s="52" t="s">
        <v>60</v>
      </c>
      <c r="F83" s="52"/>
      <c r="G83" s="52">
        <v>1</v>
      </c>
      <c r="H83" s="52"/>
    </row>
    <row r="84" spans="1:8" ht="36" x14ac:dyDescent="0.35">
      <c r="A84" s="41">
        <v>78</v>
      </c>
      <c r="B84" s="57" t="s">
        <v>656</v>
      </c>
      <c r="C84" s="44" t="s">
        <v>650</v>
      </c>
      <c r="D84" s="60">
        <v>15400</v>
      </c>
      <c r="E84" s="52" t="s">
        <v>60</v>
      </c>
      <c r="F84" s="52"/>
      <c r="G84" s="52">
        <v>1</v>
      </c>
      <c r="H84" s="52"/>
    </row>
    <row r="85" spans="1:8" ht="36" x14ac:dyDescent="0.35">
      <c r="A85" s="41">
        <v>79</v>
      </c>
      <c r="B85" s="57" t="s">
        <v>657</v>
      </c>
      <c r="C85" s="44" t="s">
        <v>650</v>
      </c>
      <c r="D85" s="60">
        <v>1200</v>
      </c>
      <c r="E85" s="52" t="s">
        <v>60</v>
      </c>
      <c r="F85" s="52"/>
      <c r="G85" s="52">
        <v>1</v>
      </c>
      <c r="H85" s="52"/>
    </row>
    <row r="86" spans="1:8" ht="36" x14ac:dyDescent="0.35">
      <c r="A86" s="41">
        <v>80</v>
      </c>
      <c r="B86" s="57" t="s">
        <v>658</v>
      </c>
      <c r="C86" s="44" t="s">
        <v>650</v>
      </c>
      <c r="D86" s="60">
        <v>4700</v>
      </c>
      <c r="E86" s="52" t="s">
        <v>60</v>
      </c>
      <c r="F86" s="52"/>
      <c r="G86" s="52">
        <v>1</v>
      </c>
      <c r="H86" s="52"/>
    </row>
    <row r="87" spans="1:8" ht="36" x14ac:dyDescent="0.35">
      <c r="A87" s="41">
        <v>81</v>
      </c>
      <c r="B87" s="57" t="s">
        <v>659</v>
      </c>
      <c r="C87" s="44" t="s">
        <v>650</v>
      </c>
      <c r="D87" s="60">
        <v>2900</v>
      </c>
      <c r="E87" s="52" t="s">
        <v>60</v>
      </c>
      <c r="F87" s="52"/>
      <c r="G87" s="52">
        <v>1</v>
      </c>
      <c r="H87" s="52"/>
    </row>
    <row r="88" spans="1:8" ht="36" x14ac:dyDescent="0.35">
      <c r="A88" s="41">
        <v>82</v>
      </c>
      <c r="B88" s="57" t="s">
        <v>660</v>
      </c>
      <c r="C88" s="44" t="s">
        <v>650</v>
      </c>
      <c r="D88" s="60">
        <v>4700</v>
      </c>
      <c r="E88" s="52" t="s">
        <v>60</v>
      </c>
      <c r="F88" s="52"/>
      <c r="G88" s="52">
        <v>1</v>
      </c>
      <c r="H88" s="52"/>
    </row>
    <row r="89" spans="1:8" ht="36" x14ac:dyDescent="0.35">
      <c r="A89" s="41">
        <v>83</v>
      </c>
      <c r="B89" s="57" t="s">
        <v>661</v>
      </c>
      <c r="C89" s="44" t="s">
        <v>650</v>
      </c>
      <c r="D89" s="60">
        <v>7600</v>
      </c>
      <c r="E89" s="52" t="s">
        <v>60</v>
      </c>
      <c r="F89" s="52"/>
      <c r="G89" s="52">
        <v>1</v>
      </c>
      <c r="H89" s="52"/>
    </row>
    <row r="90" spans="1:8" ht="36" x14ac:dyDescent="0.35">
      <c r="A90" s="41">
        <v>84</v>
      </c>
      <c r="B90" s="57" t="s">
        <v>662</v>
      </c>
      <c r="C90" s="44" t="s">
        <v>650</v>
      </c>
      <c r="D90" s="60">
        <v>4800</v>
      </c>
      <c r="E90" s="52" t="s">
        <v>60</v>
      </c>
      <c r="F90" s="52"/>
      <c r="G90" s="52">
        <v>1</v>
      </c>
      <c r="H90" s="52"/>
    </row>
    <row r="91" spans="1:8" ht="36" x14ac:dyDescent="0.35">
      <c r="A91" s="41">
        <v>85</v>
      </c>
      <c r="B91" s="57" t="s">
        <v>663</v>
      </c>
      <c r="C91" s="44" t="s">
        <v>650</v>
      </c>
      <c r="D91" s="60">
        <v>7600</v>
      </c>
      <c r="E91" s="52" t="s">
        <v>60</v>
      </c>
      <c r="F91" s="52"/>
      <c r="G91" s="52">
        <v>1</v>
      </c>
      <c r="H91" s="52"/>
    </row>
    <row r="92" spans="1:8" ht="36" x14ac:dyDescent="0.35">
      <c r="A92" s="41">
        <v>86</v>
      </c>
      <c r="B92" s="57" t="s">
        <v>664</v>
      </c>
      <c r="C92" s="44" t="s">
        <v>650</v>
      </c>
      <c r="D92" s="60">
        <v>1400.0000000000002</v>
      </c>
      <c r="E92" s="52" t="s">
        <v>60</v>
      </c>
      <c r="F92" s="52"/>
      <c r="G92" s="52">
        <v>1</v>
      </c>
      <c r="H92" s="52"/>
    </row>
    <row r="93" spans="1:8" ht="36" x14ac:dyDescent="0.35">
      <c r="A93" s="41">
        <v>87</v>
      </c>
      <c r="B93" s="57" t="s">
        <v>665</v>
      </c>
      <c r="C93" s="44" t="s">
        <v>611</v>
      </c>
      <c r="D93" s="60">
        <v>10900</v>
      </c>
      <c r="E93" s="52" t="s">
        <v>60</v>
      </c>
      <c r="F93" s="52"/>
      <c r="G93" s="52">
        <v>1</v>
      </c>
      <c r="H93" s="52"/>
    </row>
    <row r="94" spans="1:8" ht="36" x14ac:dyDescent="0.35">
      <c r="A94" s="41">
        <v>88</v>
      </c>
      <c r="B94" s="57" t="s">
        <v>666</v>
      </c>
      <c r="C94" s="44" t="s">
        <v>611</v>
      </c>
      <c r="D94" s="60">
        <v>6400</v>
      </c>
      <c r="E94" s="52" t="s">
        <v>60</v>
      </c>
      <c r="F94" s="52"/>
      <c r="G94" s="52">
        <v>1</v>
      </c>
      <c r="H94" s="52"/>
    </row>
    <row r="95" spans="1:8" ht="36" x14ac:dyDescent="0.35">
      <c r="A95" s="41">
        <v>89</v>
      </c>
      <c r="B95" s="57" t="s">
        <v>667</v>
      </c>
      <c r="C95" s="44" t="s">
        <v>650</v>
      </c>
      <c r="D95" s="60">
        <v>7300</v>
      </c>
      <c r="E95" s="52" t="s">
        <v>60</v>
      </c>
      <c r="F95" s="52"/>
      <c r="G95" s="52">
        <v>1</v>
      </c>
      <c r="H95" s="52"/>
    </row>
    <row r="96" spans="1:8" ht="36" x14ac:dyDescent="0.35">
      <c r="A96" s="41">
        <v>90</v>
      </c>
      <c r="B96" s="57" t="s">
        <v>668</v>
      </c>
      <c r="C96" s="44" t="s">
        <v>650</v>
      </c>
      <c r="D96" s="60">
        <v>1700.0000000000002</v>
      </c>
      <c r="E96" s="52" t="s">
        <v>60</v>
      </c>
      <c r="F96" s="52"/>
      <c r="G96" s="52">
        <v>1</v>
      </c>
      <c r="H96" s="52"/>
    </row>
    <row r="97" spans="1:8" ht="36" x14ac:dyDescent="0.35">
      <c r="A97" s="41">
        <v>91</v>
      </c>
      <c r="B97" s="57" t="s">
        <v>630</v>
      </c>
      <c r="C97" s="44" t="s">
        <v>650</v>
      </c>
      <c r="D97" s="60">
        <v>3000</v>
      </c>
      <c r="E97" s="52" t="s">
        <v>60</v>
      </c>
      <c r="F97" s="52"/>
      <c r="G97" s="52">
        <v>1</v>
      </c>
      <c r="H97" s="52"/>
    </row>
    <row r="98" spans="1:8" ht="36" x14ac:dyDescent="0.35">
      <c r="A98" s="41">
        <v>92</v>
      </c>
      <c r="B98" s="57" t="s">
        <v>669</v>
      </c>
      <c r="C98" s="44" t="s">
        <v>650</v>
      </c>
      <c r="D98" s="60">
        <v>3400.0000000000005</v>
      </c>
      <c r="E98" s="52" t="s">
        <v>60</v>
      </c>
      <c r="F98" s="52"/>
      <c r="G98" s="52">
        <v>1</v>
      </c>
      <c r="H98" s="52"/>
    </row>
    <row r="99" spans="1:8" ht="36" x14ac:dyDescent="0.35">
      <c r="A99" s="41">
        <v>93</v>
      </c>
      <c r="B99" s="57" t="s">
        <v>670</v>
      </c>
      <c r="C99" s="44" t="s">
        <v>650</v>
      </c>
      <c r="D99" s="60">
        <v>4800</v>
      </c>
      <c r="E99" s="52" t="s">
        <v>60</v>
      </c>
      <c r="F99" s="52"/>
      <c r="G99" s="52">
        <v>1</v>
      </c>
      <c r="H99" s="52"/>
    </row>
    <row r="100" spans="1:8" ht="54" x14ac:dyDescent="0.35">
      <c r="A100" s="41">
        <v>94</v>
      </c>
      <c r="B100" s="57" t="s">
        <v>671</v>
      </c>
      <c r="C100" s="44" t="s">
        <v>672</v>
      </c>
      <c r="D100" s="60">
        <v>5600.0000000000009</v>
      </c>
      <c r="E100" s="52" t="s">
        <v>60</v>
      </c>
      <c r="F100" s="52"/>
      <c r="G100" s="52">
        <v>1</v>
      </c>
      <c r="H100" s="52"/>
    </row>
    <row r="101" spans="1:8" ht="36" x14ac:dyDescent="0.35">
      <c r="A101" s="41">
        <v>95</v>
      </c>
      <c r="B101" s="57" t="s">
        <v>673</v>
      </c>
      <c r="C101" s="44" t="s">
        <v>650</v>
      </c>
      <c r="D101" s="60">
        <v>3800</v>
      </c>
      <c r="E101" s="52" t="s">
        <v>60</v>
      </c>
      <c r="F101" s="52"/>
      <c r="G101" s="52">
        <v>1</v>
      </c>
      <c r="H101" s="52"/>
    </row>
    <row r="102" spans="1:8" ht="54" x14ac:dyDescent="0.35">
      <c r="A102" s="41">
        <v>96</v>
      </c>
      <c r="B102" s="57" t="s">
        <v>674</v>
      </c>
      <c r="C102" s="44" t="s">
        <v>672</v>
      </c>
      <c r="D102" s="60">
        <v>5000</v>
      </c>
      <c r="E102" s="52" t="s">
        <v>60</v>
      </c>
      <c r="F102" s="52"/>
      <c r="G102" s="52">
        <v>1</v>
      </c>
      <c r="H102" s="52"/>
    </row>
    <row r="103" spans="1:8" ht="36" x14ac:dyDescent="0.35">
      <c r="A103" s="41">
        <v>97</v>
      </c>
      <c r="B103" s="57" t="s">
        <v>675</v>
      </c>
      <c r="C103" s="44" t="s">
        <v>611</v>
      </c>
      <c r="D103" s="60">
        <v>8300</v>
      </c>
      <c r="E103" s="52" t="s">
        <v>60</v>
      </c>
      <c r="F103" s="52"/>
      <c r="G103" s="52">
        <v>1</v>
      </c>
      <c r="H103" s="52"/>
    </row>
    <row r="104" spans="1:8" ht="36" x14ac:dyDescent="0.35">
      <c r="A104" s="41">
        <v>98</v>
      </c>
      <c r="B104" s="57" t="s">
        <v>676</v>
      </c>
      <c r="C104" s="44" t="s">
        <v>611</v>
      </c>
      <c r="D104" s="60">
        <v>13899.999999999998</v>
      </c>
      <c r="E104" s="52" t="s">
        <v>60</v>
      </c>
      <c r="F104" s="52"/>
      <c r="G104" s="52">
        <v>1</v>
      </c>
      <c r="H104" s="52"/>
    </row>
    <row r="105" spans="1:8" ht="36" x14ac:dyDescent="0.35">
      <c r="A105" s="41">
        <v>99</v>
      </c>
      <c r="B105" s="57" t="s">
        <v>677</v>
      </c>
      <c r="C105" s="44" t="s">
        <v>611</v>
      </c>
      <c r="D105" s="60">
        <v>3500</v>
      </c>
      <c r="E105" s="52" t="s">
        <v>60</v>
      </c>
      <c r="F105" s="52"/>
      <c r="G105" s="52">
        <v>1</v>
      </c>
      <c r="H105" s="52"/>
    </row>
    <row r="106" spans="1:8" ht="36" x14ac:dyDescent="0.35">
      <c r="A106" s="41">
        <v>100</v>
      </c>
      <c r="B106" s="57" t="s">
        <v>678</v>
      </c>
      <c r="C106" s="44" t="s">
        <v>611</v>
      </c>
      <c r="D106" s="60">
        <v>5600.0000000000009</v>
      </c>
      <c r="E106" s="52" t="s">
        <v>60</v>
      </c>
      <c r="F106" s="52"/>
      <c r="G106" s="52">
        <v>1</v>
      </c>
      <c r="H106" s="52"/>
    </row>
    <row r="107" spans="1:8" ht="36" x14ac:dyDescent="0.35">
      <c r="A107" s="41">
        <v>101</v>
      </c>
      <c r="B107" s="57" t="s">
        <v>627</v>
      </c>
      <c r="C107" s="44" t="s">
        <v>611</v>
      </c>
      <c r="D107" s="60">
        <v>6300</v>
      </c>
      <c r="E107" s="52" t="s">
        <v>60</v>
      </c>
      <c r="F107" s="52"/>
      <c r="G107" s="52">
        <v>1</v>
      </c>
      <c r="H107" s="52"/>
    </row>
    <row r="108" spans="1:8" ht="36" x14ac:dyDescent="0.35">
      <c r="A108" s="41">
        <v>102</v>
      </c>
      <c r="B108" s="57" t="s">
        <v>679</v>
      </c>
      <c r="C108" s="44" t="s">
        <v>611</v>
      </c>
      <c r="D108" s="60">
        <v>28200</v>
      </c>
      <c r="E108" s="52" t="s">
        <v>60</v>
      </c>
      <c r="F108" s="52"/>
      <c r="G108" s="52">
        <v>1</v>
      </c>
      <c r="H108" s="52"/>
    </row>
    <row r="109" spans="1:8" ht="36" x14ac:dyDescent="0.35">
      <c r="A109" s="41">
        <v>103</v>
      </c>
      <c r="B109" s="57" t="s">
        <v>680</v>
      </c>
      <c r="C109" s="44" t="s">
        <v>611</v>
      </c>
      <c r="D109" s="60">
        <v>22599.999999999996</v>
      </c>
      <c r="E109" s="52" t="s">
        <v>60</v>
      </c>
      <c r="F109" s="52"/>
      <c r="G109" s="52">
        <v>1</v>
      </c>
      <c r="H109" s="52"/>
    </row>
    <row r="110" spans="1:8" ht="36" x14ac:dyDescent="0.35">
      <c r="A110" s="41">
        <v>104</v>
      </c>
      <c r="B110" s="57" t="s">
        <v>681</v>
      </c>
      <c r="C110" s="44" t="s">
        <v>611</v>
      </c>
      <c r="D110" s="60">
        <v>10000</v>
      </c>
      <c r="E110" s="52" t="s">
        <v>60</v>
      </c>
      <c r="F110" s="52"/>
      <c r="G110" s="52">
        <v>1</v>
      </c>
      <c r="H110" s="52"/>
    </row>
    <row r="111" spans="1:8" ht="36" x14ac:dyDescent="0.35">
      <c r="A111" s="41">
        <v>105</v>
      </c>
      <c r="B111" s="57" t="s">
        <v>682</v>
      </c>
      <c r="C111" s="44" t="s">
        <v>611</v>
      </c>
      <c r="D111" s="60">
        <v>21700</v>
      </c>
      <c r="E111" s="52" t="s">
        <v>60</v>
      </c>
      <c r="F111" s="52"/>
      <c r="G111" s="52">
        <v>1</v>
      </c>
      <c r="H111" s="52"/>
    </row>
    <row r="112" spans="1:8" ht="36" x14ac:dyDescent="0.35">
      <c r="A112" s="41">
        <v>106</v>
      </c>
      <c r="B112" s="57" t="s">
        <v>683</v>
      </c>
      <c r="C112" s="44" t="s">
        <v>611</v>
      </c>
      <c r="D112" s="60">
        <v>3900</v>
      </c>
      <c r="E112" s="52" t="s">
        <v>60</v>
      </c>
      <c r="F112" s="52"/>
      <c r="G112" s="52">
        <v>1</v>
      </c>
      <c r="H112" s="52"/>
    </row>
    <row r="113" spans="1:8" ht="36" x14ac:dyDescent="0.35">
      <c r="A113" s="41">
        <v>107</v>
      </c>
      <c r="B113" s="57" t="s">
        <v>684</v>
      </c>
      <c r="C113" s="44" t="s">
        <v>611</v>
      </c>
      <c r="D113" s="60">
        <v>4600</v>
      </c>
      <c r="E113" s="52" t="s">
        <v>60</v>
      </c>
      <c r="F113" s="52"/>
      <c r="G113" s="52">
        <v>1</v>
      </c>
      <c r="H113" s="52"/>
    </row>
    <row r="114" spans="1:8" ht="36" x14ac:dyDescent="0.35">
      <c r="A114" s="41">
        <v>108</v>
      </c>
      <c r="B114" s="57" t="s">
        <v>685</v>
      </c>
      <c r="C114" s="44" t="s">
        <v>611</v>
      </c>
      <c r="D114" s="60">
        <v>18600</v>
      </c>
      <c r="E114" s="52" t="s">
        <v>60</v>
      </c>
      <c r="F114" s="52"/>
      <c r="G114" s="52">
        <v>1</v>
      </c>
      <c r="H114" s="52"/>
    </row>
    <row r="115" spans="1:8" ht="36" x14ac:dyDescent="0.35">
      <c r="A115" s="41">
        <v>109</v>
      </c>
      <c r="B115" s="57" t="s">
        <v>686</v>
      </c>
      <c r="C115" s="44" t="s">
        <v>611</v>
      </c>
      <c r="D115" s="60">
        <v>15400</v>
      </c>
      <c r="E115" s="52" t="s">
        <v>60</v>
      </c>
      <c r="F115" s="52"/>
      <c r="G115" s="52">
        <v>1</v>
      </c>
      <c r="H115" s="52"/>
    </row>
    <row r="116" spans="1:8" ht="36" x14ac:dyDescent="0.35">
      <c r="A116" s="41">
        <v>110</v>
      </c>
      <c r="B116" s="57" t="s">
        <v>687</v>
      </c>
      <c r="C116" s="44" t="s">
        <v>611</v>
      </c>
      <c r="D116" s="60">
        <v>35500</v>
      </c>
      <c r="E116" s="52" t="s">
        <v>60</v>
      </c>
      <c r="F116" s="52"/>
      <c r="G116" s="52">
        <v>1</v>
      </c>
      <c r="H116" s="52"/>
    </row>
    <row r="117" spans="1:8" ht="36" x14ac:dyDescent="0.35">
      <c r="A117" s="41">
        <v>111</v>
      </c>
      <c r="B117" s="57" t="s">
        <v>688</v>
      </c>
      <c r="C117" s="44" t="s">
        <v>583</v>
      </c>
      <c r="D117" s="60">
        <v>13600.000000000002</v>
      </c>
      <c r="E117" s="52" t="s">
        <v>60</v>
      </c>
      <c r="F117" s="52"/>
      <c r="G117" s="52">
        <v>1</v>
      </c>
      <c r="H117" s="52"/>
    </row>
    <row r="118" spans="1:8" ht="36" x14ac:dyDescent="0.35">
      <c r="A118" s="41">
        <v>112</v>
      </c>
      <c r="B118" s="57" t="s">
        <v>689</v>
      </c>
      <c r="C118" s="44" t="s">
        <v>583</v>
      </c>
      <c r="D118" s="60">
        <v>2400</v>
      </c>
      <c r="E118" s="52" t="s">
        <v>60</v>
      </c>
      <c r="F118" s="52"/>
      <c r="G118" s="52">
        <v>1</v>
      </c>
      <c r="H118" s="52"/>
    </row>
    <row r="119" spans="1:8" ht="36" x14ac:dyDescent="0.35">
      <c r="A119" s="41">
        <v>113</v>
      </c>
      <c r="B119" s="57" t="s">
        <v>690</v>
      </c>
      <c r="C119" s="44" t="s">
        <v>583</v>
      </c>
      <c r="D119" s="60">
        <v>3000</v>
      </c>
      <c r="E119" s="52" t="s">
        <v>60</v>
      </c>
      <c r="F119" s="52"/>
      <c r="G119" s="52">
        <v>1</v>
      </c>
      <c r="H119" s="52"/>
    </row>
    <row r="120" spans="1:8" ht="36" x14ac:dyDescent="0.35">
      <c r="A120" s="41">
        <v>114</v>
      </c>
      <c r="B120" s="57" t="s">
        <v>594</v>
      </c>
      <c r="C120" s="44" t="s">
        <v>583</v>
      </c>
      <c r="D120" s="60">
        <v>2700</v>
      </c>
      <c r="E120" s="52" t="s">
        <v>60</v>
      </c>
      <c r="F120" s="52"/>
      <c r="G120" s="52">
        <v>1</v>
      </c>
      <c r="H120" s="52"/>
    </row>
    <row r="121" spans="1:8" ht="36" x14ac:dyDescent="0.35">
      <c r="A121" s="41">
        <v>115</v>
      </c>
      <c r="B121" s="57" t="s">
        <v>585</v>
      </c>
      <c r="C121" s="44" t="s">
        <v>583</v>
      </c>
      <c r="D121" s="60">
        <v>1300</v>
      </c>
      <c r="E121" s="52" t="s">
        <v>60</v>
      </c>
      <c r="F121" s="52"/>
      <c r="G121" s="52">
        <v>1</v>
      </c>
      <c r="H121" s="52"/>
    </row>
    <row r="122" spans="1:8" ht="36" x14ac:dyDescent="0.35">
      <c r="A122" s="41">
        <v>116</v>
      </c>
      <c r="B122" s="57" t="s">
        <v>691</v>
      </c>
      <c r="C122" s="44" t="s">
        <v>583</v>
      </c>
      <c r="D122" s="60">
        <v>900</v>
      </c>
      <c r="E122" s="52" t="s">
        <v>60</v>
      </c>
      <c r="F122" s="52"/>
      <c r="G122" s="52">
        <v>1</v>
      </c>
      <c r="H122" s="52"/>
    </row>
    <row r="123" spans="1:8" ht="36" x14ac:dyDescent="0.35">
      <c r="A123" s="41">
        <v>117</v>
      </c>
      <c r="B123" s="57" t="s">
        <v>692</v>
      </c>
      <c r="C123" s="44" t="s">
        <v>583</v>
      </c>
      <c r="D123" s="60">
        <v>1000</v>
      </c>
      <c r="E123" s="52" t="s">
        <v>60</v>
      </c>
      <c r="F123" s="52"/>
      <c r="G123" s="52">
        <v>1</v>
      </c>
      <c r="H123" s="52"/>
    </row>
    <row r="124" spans="1:8" ht="36" x14ac:dyDescent="0.35">
      <c r="A124" s="41">
        <v>118</v>
      </c>
      <c r="B124" s="57" t="s">
        <v>693</v>
      </c>
      <c r="C124" s="44" t="s">
        <v>583</v>
      </c>
      <c r="D124" s="60">
        <v>3200</v>
      </c>
      <c r="E124" s="52" t="s">
        <v>60</v>
      </c>
      <c r="F124" s="52"/>
      <c r="G124" s="52">
        <v>1</v>
      </c>
      <c r="H124" s="52"/>
    </row>
    <row r="125" spans="1:8" ht="36" x14ac:dyDescent="0.35">
      <c r="A125" s="41">
        <v>119</v>
      </c>
      <c r="B125" s="57" t="s">
        <v>694</v>
      </c>
      <c r="C125" s="44" t="s">
        <v>583</v>
      </c>
      <c r="D125" s="60">
        <v>1000</v>
      </c>
      <c r="E125" s="52" t="s">
        <v>60</v>
      </c>
      <c r="F125" s="52"/>
      <c r="G125" s="52">
        <v>1</v>
      </c>
      <c r="H125" s="52"/>
    </row>
    <row r="126" spans="1:8" ht="36" x14ac:dyDescent="0.35">
      <c r="A126" s="41">
        <v>120</v>
      </c>
      <c r="B126" s="57" t="s">
        <v>695</v>
      </c>
      <c r="C126" s="44" t="s">
        <v>583</v>
      </c>
      <c r="D126" s="60">
        <v>1100</v>
      </c>
      <c r="E126" s="52" t="s">
        <v>60</v>
      </c>
      <c r="F126" s="52"/>
      <c r="G126" s="52">
        <v>1</v>
      </c>
      <c r="H126" s="52"/>
    </row>
    <row r="127" spans="1:8" ht="36" x14ac:dyDescent="0.35">
      <c r="A127" s="41">
        <v>121</v>
      </c>
      <c r="B127" s="57" t="s">
        <v>696</v>
      </c>
      <c r="C127" s="44" t="s">
        <v>583</v>
      </c>
      <c r="D127" s="60">
        <v>4000</v>
      </c>
      <c r="E127" s="52" t="s">
        <v>60</v>
      </c>
      <c r="F127" s="52"/>
      <c r="G127" s="52">
        <v>1</v>
      </c>
      <c r="H127" s="52"/>
    </row>
    <row r="128" spans="1:8" s="50" customFormat="1" ht="17.399999999999999" x14ac:dyDescent="0.3">
      <c r="A128" s="48"/>
      <c r="B128" s="56" t="s">
        <v>278</v>
      </c>
      <c r="C128" s="51" t="str">
        <f>A236</f>
        <v>108      </v>
      </c>
      <c r="D128" s="61">
        <f>SUM(D129:D236)</f>
        <v>1087500</v>
      </c>
      <c r="E128" s="53"/>
      <c r="F128" s="53"/>
      <c r="G128" s="53"/>
      <c r="H128" s="53"/>
    </row>
    <row r="129" spans="1:8" x14ac:dyDescent="0.35">
      <c r="A129" s="41" t="s">
        <v>697</v>
      </c>
      <c r="B129" s="57" t="s">
        <v>698</v>
      </c>
      <c r="C129" s="44" t="s">
        <v>278</v>
      </c>
      <c r="D129" s="60">
        <v>14500</v>
      </c>
      <c r="E129" s="52" t="s">
        <v>60</v>
      </c>
      <c r="F129" s="52"/>
      <c r="G129" s="52">
        <v>67</v>
      </c>
      <c r="H129" s="52"/>
    </row>
    <row r="130" spans="1:8" x14ac:dyDescent="0.35">
      <c r="A130" s="41" t="s">
        <v>699</v>
      </c>
      <c r="B130" s="57" t="s">
        <v>700</v>
      </c>
      <c r="C130" s="44" t="s">
        <v>278</v>
      </c>
      <c r="D130" s="60">
        <v>11600</v>
      </c>
      <c r="E130" s="52" t="s">
        <v>60</v>
      </c>
      <c r="F130" s="52"/>
      <c r="G130" s="52">
        <v>84</v>
      </c>
      <c r="H130" s="52"/>
    </row>
    <row r="131" spans="1:8" x14ac:dyDescent="0.35">
      <c r="A131" s="41" t="s">
        <v>701</v>
      </c>
      <c r="B131" s="57" t="s">
        <v>702</v>
      </c>
      <c r="C131" s="44" t="s">
        <v>278</v>
      </c>
      <c r="D131" s="60">
        <v>11600</v>
      </c>
      <c r="E131" s="52" t="s">
        <v>60</v>
      </c>
      <c r="F131" s="52"/>
      <c r="G131" s="52">
        <v>78</v>
      </c>
      <c r="H131" s="52"/>
    </row>
    <row r="132" spans="1:8" x14ac:dyDescent="0.35">
      <c r="A132" s="41" t="s">
        <v>703</v>
      </c>
      <c r="B132" s="57" t="s">
        <v>704</v>
      </c>
      <c r="C132" s="44" t="s">
        <v>278</v>
      </c>
      <c r="D132" s="60">
        <v>5800</v>
      </c>
      <c r="E132" s="52" t="s">
        <v>60</v>
      </c>
      <c r="F132" s="52"/>
      <c r="G132" s="52">
        <v>20</v>
      </c>
      <c r="H132" s="52"/>
    </row>
    <row r="133" spans="1:8" x14ac:dyDescent="0.35">
      <c r="A133" s="41" t="s">
        <v>705</v>
      </c>
      <c r="B133" s="57" t="s">
        <v>706</v>
      </c>
      <c r="C133" s="44" t="s">
        <v>278</v>
      </c>
      <c r="D133" s="60">
        <v>8700</v>
      </c>
      <c r="E133" s="52" t="s">
        <v>60</v>
      </c>
      <c r="F133" s="52"/>
      <c r="G133" s="52">
        <v>22</v>
      </c>
      <c r="H133" s="52"/>
    </row>
    <row r="134" spans="1:8" x14ac:dyDescent="0.35">
      <c r="A134" s="41" t="s">
        <v>707</v>
      </c>
      <c r="B134" s="57" t="s">
        <v>708</v>
      </c>
      <c r="C134" s="44" t="s">
        <v>278</v>
      </c>
      <c r="D134" s="60">
        <v>8700</v>
      </c>
      <c r="E134" s="52" t="s">
        <v>60</v>
      </c>
      <c r="F134" s="52"/>
      <c r="G134" s="52">
        <v>52</v>
      </c>
      <c r="H134" s="52"/>
    </row>
    <row r="135" spans="1:8" x14ac:dyDescent="0.35">
      <c r="A135" s="41" t="s">
        <v>709</v>
      </c>
      <c r="B135" s="57" t="s">
        <v>710</v>
      </c>
      <c r="C135" s="44" t="s">
        <v>278</v>
      </c>
      <c r="D135" s="60">
        <v>5800</v>
      </c>
      <c r="E135" s="52" t="s">
        <v>60</v>
      </c>
      <c r="F135" s="52"/>
      <c r="G135" s="52">
        <v>30</v>
      </c>
      <c r="H135" s="52"/>
    </row>
    <row r="136" spans="1:8" x14ac:dyDescent="0.35">
      <c r="A136" s="41" t="s">
        <v>711</v>
      </c>
      <c r="B136" s="57" t="s">
        <v>712</v>
      </c>
      <c r="C136" s="44" t="s">
        <v>278</v>
      </c>
      <c r="D136" s="60">
        <v>8700</v>
      </c>
      <c r="E136" s="52" t="s">
        <v>60</v>
      </c>
      <c r="F136" s="52"/>
      <c r="G136" s="52">
        <v>21</v>
      </c>
      <c r="H136" s="52"/>
    </row>
    <row r="137" spans="1:8" x14ac:dyDescent="0.35">
      <c r="A137" s="41" t="s">
        <v>713</v>
      </c>
      <c r="B137" s="57" t="s">
        <v>714</v>
      </c>
      <c r="C137" s="44" t="s">
        <v>278</v>
      </c>
      <c r="D137" s="60">
        <v>11600</v>
      </c>
      <c r="E137" s="52" t="s">
        <v>60</v>
      </c>
      <c r="F137" s="52"/>
      <c r="G137" s="52">
        <v>86</v>
      </c>
      <c r="H137" s="52"/>
    </row>
    <row r="138" spans="1:8" x14ac:dyDescent="0.35">
      <c r="A138" s="41" t="s">
        <v>715</v>
      </c>
      <c r="B138" s="57" t="s">
        <v>716</v>
      </c>
      <c r="C138" s="44" t="s">
        <v>278</v>
      </c>
      <c r="D138" s="60">
        <v>11600</v>
      </c>
      <c r="E138" s="52" t="s">
        <v>60</v>
      </c>
      <c r="F138" s="52"/>
      <c r="G138" s="52">
        <v>65</v>
      </c>
      <c r="H138" s="52"/>
    </row>
    <row r="139" spans="1:8" x14ac:dyDescent="0.35">
      <c r="A139" s="41" t="s">
        <v>717</v>
      </c>
      <c r="B139" s="57" t="s">
        <v>718</v>
      </c>
      <c r="C139" s="44" t="s">
        <v>278</v>
      </c>
      <c r="D139" s="60">
        <v>8700</v>
      </c>
      <c r="E139" s="52" t="s">
        <v>60</v>
      </c>
      <c r="F139" s="52"/>
      <c r="G139" s="52">
        <v>39</v>
      </c>
      <c r="H139" s="52"/>
    </row>
    <row r="140" spans="1:8" x14ac:dyDescent="0.35">
      <c r="A140" s="41" t="s">
        <v>719</v>
      </c>
      <c r="B140" s="57" t="s">
        <v>720</v>
      </c>
      <c r="C140" s="44" t="s">
        <v>278</v>
      </c>
      <c r="D140" s="60">
        <v>5800</v>
      </c>
      <c r="E140" s="52" t="s">
        <v>60</v>
      </c>
      <c r="F140" s="52"/>
      <c r="G140" s="52">
        <v>44</v>
      </c>
      <c r="H140" s="52"/>
    </row>
    <row r="141" spans="1:8" x14ac:dyDescent="0.35">
      <c r="A141" s="41" t="s">
        <v>721</v>
      </c>
      <c r="B141" s="57" t="s">
        <v>722</v>
      </c>
      <c r="C141" s="44" t="s">
        <v>278</v>
      </c>
      <c r="D141" s="60">
        <v>17400</v>
      </c>
      <c r="E141" s="52" t="s">
        <v>60</v>
      </c>
      <c r="F141" s="52"/>
      <c r="G141" s="52">
        <v>48</v>
      </c>
      <c r="H141" s="52"/>
    </row>
    <row r="142" spans="1:8" x14ac:dyDescent="0.35">
      <c r="A142" s="41" t="s">
        <v>723</v>
      </c>
      <c r="B142" s="57" t="s">
        <v>724</v>
      </c>
      <c r="C142" s="44" t="s">
        <v>278</v>
      </c>
      <c r="D142" s="60">
        <v>11600</v>
      </c>
      <c r="E142" s="52" t="s">
        <v>60</v>
      </c>
      <c r="F142" s="52"/>
      <c r="G142" s="52">
        <v>73</v>
      </c>
      <c r="H142" s="52"/>
    </row>
    <row r="143" spans="1:8" x14ac:dyDescent="0.35">
      <c r="A143" s="41" t="s">
        <v>725</v>
      </c>
      <c r="B143" s="57" t="s">
        <v>726</v>
      </c>
      <c r="C143" s="44" t="s">
        <v>278</v>
      </c>
      <c r="D143" s="60">
        <v>14500</v>
      </c>
      <c r="E143" s="52" t="s">
        <v>60</v>
      </c>
      <c r="F143" s="52"/>
      <c r="G143" s="52">
        <v>2</v>
      </c>
      <c r="H143" s="52"/>
    </row>
    <row r="144" spans="1:8" x14ac:dyDescent="0.35">
      <c r="A144" s="41" t="s">
        <v>727</v>
      </c>
      <c r="B144" s="57" t="s">
        <v>728</v>
      </c>
      <c r="C144" s="44" t="s">
        <v>278</v>
      </c>
      <c r="D144" s="60">
        <v>2900</v>
      </c>
      <c r="E144" s="52" t="s">
        <v>60</v>
      </c>
      <c r="F144" s="52"/>
      <c r="G144" s="52">
        <v>49</v>
      </c>
      <c r="H144" s="52"/>
    </row>
    <row r="145" spans="1:8" x14ac:dyDescent="0.35">
      <c r="A145" s="41" t="s">
        <v>729</v>
      </c>
      <c r="B145" s="57" t="s">
        <v>730</v>
      </c>
      <c r="C145" s="44" t="s">
        <v>278</v>
      </c>
      <c r="D145" s="60">
        <v>14500</v>
      </c>
      <c r="E145" s="52" t="s">
        <v>60</v>
      </c>
      <c r="F145" s="52"/>
      <c r="G145" s="52">
        <v>3</v>
      </c>
      <c r="H145" s="52"/>
    </row>
    <row r="146" spans="1:8" x14ac:dyDescent="0.35">
      <c r="A146" s="41" t="s">
        <v>731</v>
      </c>
      <c r="B146" s="57" t="s">
        <v>732</v>
      </c>
      <c r="C146" s="44" t="s">
        <v>278</v>
      </c>
      <c r="D146" s="60">
        <v>14500</v>
      </c>
      <c r="E146" s="52" t="s">
        <v>60</v>
      </c>
      <c r="F146" s="52"/>
      <c r="G146" s="52">
        <v>6</v>
      </c>
      <c r="H146" s="52"/>
    </row>
    <row r="147" spans="1:8" x14ac:dyDescent="0.35">
      <c r="A147" s="41" t="s">
        <v>733</v>
      </c>
      <c r="B147" s="57" t="s">
        <v>734</v>
      </c>
      <c r="C147" s="44" t="s">
        <v>278</v>
      </c>
      <c r="D147" s="60">
        <v>5800</v>
      </c>
      <c r="E147" s="52" t="s">
        <v>60</v>
      </c>
      <c r="F147" s="52"/>
      <c r="G147" s="52">
        <v>45</v>
      </c>
      <c r="H147" s="52"/>
    </row>
    <row r="148" spans="1:8" x14ac:dyDescent="0.35">
      <c r="A148" s="41" t="s">
        <v>735</v>
      </c>
      <c r="B148" s="57" t="s">
        <v>736</v>
      </c>
      <c r="C148" s="44" t="s">
        <v>278</v>
      </c>
      <c r="D148" s="60">
        <v>5800</v>
      </c>
      <c r="E148" s="52" t="s">
        <v>60</v>
      </c>
      <c r="F148" s="52"/>
      <c r="G148" s="52">
        <v>43</v>
      </c>
      <c r="H148" s="52"/>
    </row>
    <row r="149" spans="1:8" x14ac:dyDescent="0.35">
      <c r="A149" s="41" t="s">
        <v>737</v>
      </c>
      <c r="B149" s="57" t="s">
        <v>738</v>
      </c>
      <c r="C149" s="44" t="s">
        <v>278</v>
      </c>
      <c r="D149" s="60">
        <v>20300</v>
      </c>
      <c r="E149" s="52" t="s">
        <v>60</v>
      </c>
      <c r="F149" s="52"/>
      <c r="G149" s="52">
        <v>50</v>
      </c>
      <c r="H149" s="52"/>
    </row>
    <row r="150" spans="1:8" x14ac:dyDescent="0.35">
      <c r="A150" s="41" t="s">
        <v>739</v>
      </c>
      <c r="B150" s="57" t="s">
        <v>740</v>
      </c>
      <c r="C150" s="44" t="s">
        <v>278</v>
      </c>
      <c r="D150" s="60">
        <v>11600</v>
      </c>
      <c r="E150" s="52" t="s">
        <v>60</v>
      </c>
      <c r="F150" s="52"/>
      <c r="G150" s="52">
        <v>12</v>
      </c>
      <c r="H150" s="52"/>
    </row>
    <row r="151" spans="1:8" x14ac:dyDescent="0.35">
      <c r="A151" s="41" t="s">
        <v>741</v>
      </c>
      <c r="B151" s="57" t="s">
        <v>742</v>
      </c>
      <c r="C151" s="44" t="s">
        <v>278</v>
      </c>
      <c r="D151" s="60">
        <v>11600</v>
      </c>
      <c r="E151" s="52" t="s">
        <v>60</v>
      </c>
      <c r="F151" s="52"/>
      <c r="G151" s="52">
        <v>85</v>
      </c>
      <c r="H151" s="52"/>
    </row>
    <row r="152" spans="1:8" x14ac:dyDescent="0.35">
      <c r="A152" s="41" t="s">
        <v>743</v>
      </c>
      <c r="B152" s="57" t="s">
        <v>744</v>
      </c>
      <c r="C152" s="44" t="s">
        <v>278</v>
      </c>
      <c r="D152" s="60">
        <v>11600</v>
      </c>
      <c r="E152" s="52" t="s">
        <v>60</v>
      </c>
      <c r="F152" s="52"/>
      <c r="G152" s="52">
        <v>81</v>
      </c>
      <c r="H152" s="52"/>
    </row>
    <row r="153" spans="1:8" x14ac:dyDescent="0.35">
      <c r="A153" s="41" t="s">
        <v>745</v>
      </c>
      <c r="B153" s="57" t="s">
        <v>746</v>
      </c>
      <c r="C153" s="44" t="s">
        <v>278</v>
      </c>
      <c r="D153" s="60">
        <v>11600</v>
      </c>
      <c r="E153" s="52" t="s">
        <v>60</v>
      </c>
      <c r="F153" s="52"/>
      <c r="G153" s="52">
        <v>60</v>
      </c>
      <c r="H153" s="52"/>
    </row>
    <row r="154" spans="1:8" x14ac:dyDescent="0.35">
      <c r="A154" s="41" t="s">
        <v>747</v>
      </c>
      <c r="B154" s="57" t="s">
        <v>570</v>
      </c>
      <c r="C154" s="44" t="s">
        <v>278</v>
      </c>
      <c r="D154" s="60">
        <v>8700</v>
      </c>
      <c r="E154" s="52" t="s">
        <v>60</v>
      </c>
      <c r="F154" s="52"/>
      <c r="G154" s="52">
        <v>53</v>
      </c>
      <c r="H154" s="52"/>
    </row>
    <row r="155" spans="1:8" x14ac:dyDescent="0.35">
      <c r="A155" s="41" t="s">
        <v>748</v>
      </c>
      <c r="B155" s="57" t="s">
        <v>572</v>
      </c>
      <c r="C155" s="44" t="s">
        <v>278</v>
      </c>
      <c r="D155" s="60">
        <v>11600</v>
      </c>
      <c r="E155" s="52" t="s">
        <v>60</v>
      </c>
      <c r="F155" s="52"/>
      <c r="G155" s="52">
        <v>33</v>
      </c>
      <c r="H155" s="52"/>
    </row>
    <row r="156" spans="1:8" x14ac:dyDescent="0.35">
      <c r="A156" s="41" t="s">
        <v>749</v>
      </c>
      <c r="B156" s="57" t="s">
        <v>750</v>
      </c>
      <c r="C156" s="44" t="s">
        <v>278</v>
      </c>
      <c r="D156" s="60">
        <v>14500</v>
      </c>
      <c r="E156" s="52" t="s">
        <v>60</v>
      </c>
      <c r="F156" s="52"/>
      <c r="G156" s="52">
        <v>11</v>
      </c>
      <c r="H156" s="52"/>
    </row>
    <row r="157" spans="1:8" x14ac:dyDescent="0.35">
      <c r="A157" s="41" t="s">
        <v>751</v>
      </c>
      <c r="B157" s="57" t="s">
        <v>752</v>
      </c>
      <c r="C157" s="44" t="s">
        <v>278</v>
      </c>
      <c r="D157" s="60">
        <v>14500</v>
      </c>
      <c r="E157" s="52" t="s">
        <v>60</v>
      </c>
      <c r="F157" s="52"/>
      <c r="G157" s="52">
        <v>4</v>
      </c>
      <c r="H157" s="52"/>
    </row>
    <row r="158" spans="1:8" x14ac:dyDescent="0.35">
      <c r="A158" s="41" t="s">
        <v>753</v>
      </c>
      <c r="B158" s="57" t="s">
        <v>754</v>
      </c>
      <c r="C158" s="44" t="s">
        <v>278</v>
      </c>
      <c r="D158" s="60">
        <v>14500</v>
      </c>
      <c r="E158" s="52" t="s">
        <v>60</v>
      </c>
      <c r="F158" s="52"/>
      <c r="G158" s="52">
        <v>10</v>
      </c>
      <c r="H158" s="52"/>
    </row>
    <row r="159" spans="1:8" x14ac:dyDescent="0.35">
      <c r="A159" s="41" t="s">
        <v>755</v>
      </c>
      <c r="B159" s="57" t="s">
        <v>756</v>
      </c>
      <c r="C159" s="44" t="s">
        <v>278</v>
      </c>
      <c r="D159" s="60">
        <v>11600</v>
      </c>
      <c r="E159" s="52" t="s">
        <v>60</v>
      </c>
      <c r="F159" s="52"/>
      <c r="G159" s="52">
        <v>71</v>
      </c>
      <c r="H159" s="52"/>
    </row>
    <row r="160" spans="1:8" x14ac:dyDescent="0.35">
      <c r="A160" s="41" t="s">
        <v>757</v>
      </c>
      <c r="B160" s="57" t="s">
        <v>758</v>
      </c>
      <c r="C160" s="44" t="s">
        <v>278</v>
      </c>
      <c r="D160" s="60">
        <v>11600</v>
      </c>
      <c r="E160" s="52" t="s">
        <v>60</v>
      </c>
      <c r="F160" s="52"/>
      <c r="G160" s="52">
        <v>82</v>
      </c>
      <c r="H160" s="52"/>
    </row>
    <row r="161" spans="1:8" x14ac:dyDescent="0.35">
      <c r="A161" s="41" t="s">
        <v>759</v>
      </c>
      <c r="B161" s="57" t="s">
        <v>760</v>
      </c>
      <c r="C161" s="44" t="s">
        <v>278</v>
      </c>
      <c r="D161" s="60">
        <v>14500</v>
      </c>
      <c r="E161" s="52" t="s">
        <v>60</v>
      </c>
      <c r="F161" s="52"/>
      <c r="G161" s="52">
        <v>1</v>
      </c>
      <c r="H161" s="52"/>
    </row>
    <row r="162" spans="1:8" x14ac:dyDescent="0.35">
      <c r="A162" s="41" t="s">
        <v>761</v>
      </c>
      <c r="B162" s="57" t="s">
        <v>762</v>
      </c>
      <c r="C162" s="44" t="s">
        <v>278</v>
      </c>
      <c r="D162" s="60">
        <v>11600</v>
      </c>
      <c r="E162" s="52" t="s">
        <v>60</v>
      </c>
      <c r="F162" s="52"/>
      <c r="G162" s="52">
        <v>81</v>
      </c>
      <c r="H162" s="52"/>
    </row>
    <row r="163" spans="1:8" x14ac:dyDescent="0.35">
      <c r="A163" s="41" t="s">
        <v>763</v>
      </c>
      <c r="B163" s="57" t="s">
        <v>764</v>
      </c>
      <c r="C163" s="44" t="s">
        <v>278</v>
      </c>
      <c r="D163" s="60">
        <v>8700</v>
      </c>
      <c r="E163" s="52" t="s">
        <v>60</v>
      </c>
      <c r="F163" s="52"/>
      <c r="G163" s="52">
        <v>51</v>
      </c>
      <c r="H163" s="52"/>
    </row>
    <row r="164" spans="1:8" x14ac:dyDescent="0.35">
      <c r="A164" s="41" t="s">
        <v>765</v>
      </c>
      <c r="B164" s="57" t="s">
        <v>766</v>
      </c>
      <c r="C164" s="44" t="s">
        <v>278</v>
      </c>
      <c r="D164" s="60">
        <v>8700</v>
      </c>
      <c r="E164" s="52" t="s">
        <v>60</v>
      </c>
      <c r="F164" s="52"/>
      <c r="G164" s="52">
        <v>54</v>
      </c>
      <c r="H164" s="52"/>
    </row>
    <row r="165" spans="1:8" x14ac:dyDescent="0.35">
      <c r="A165" s="41" t="s">
        <v>767</v>
      </c>
      <c r="B165" s="57" t="s">
        <v>768</v>
      </c>
      <c r="C165" s="44" t="s">
        <v>278</v>
      </c>
      <c r="D165" s="60">
        <v>5800</v>
      </c>
      <c r="E165" s="52" t="s">
        <v>60</v>
      </c>
      <c r="F165" s="52"/>
      <c r="G165" s="52">
        <v>32</v>
      </c>
      <c r="H165" s="52"/>
    </row>
    <row r="166" spans="1:8" x14ac:dyDescent="0.35">
      <c r="A166" s="41" t="s">
        <v>769</v>
      </c>
      <c r="B166" s="57" t="s">
        <v>770</v>
      </c>
      <c r="C166" s="44" t="s">
        <v>278</v>
      </c>
      <c r="D166" s="60">
        <v>5800</v>
      </c>
      <c r="E166" s="52" t="s">
        <v>60</v>
      </c>
      <c r="F166" s="52"/>
      <c r="G166" s="52">
        <v>42</v>
      </c>
      <c r="H166" s="52"/>
    </row>
    <row r="167" spans="1:8" x14ac:dyDescent="0.35">
      <c r="A167" s="41" t="s">
        <v>771</v>
      </c>
      <c r="B167" s="57" t="s">
        <v>772</v>
      </c>
      <c r="C167" s="44" t="s">
        <v>278</v>
      </c>
      <c r="D167" s="60">
        <v>2900</v>
      </c>
      <c r="E167" s="52" t="s">
        <v>60</v>
      </c>
      <c r="F167" s="52"/>
      <c r="G167" s="52"/>
      <c r="H167" s="52"/>
    </row>
    <row r="168" spans="1:8" x14ac:dyDescent="0.35">
      <c r="A168" s="41" t="s">
        <v>773</v>
      </c>
      <c r="B168" s="57" t="s">
        <v>774</v>
      </c>
      <c r="C168" s="44" t="s">
        <v>278</v>
      </c>
      <c r="D168" s="60">
        <v>5800</v>
      </c>
      <c r="E168" s="52" t="s">
        <v>60</v>
      </c>
      <c r="F168" s="52"/>
      <c r="G168" s="52">
        <v>28</v>
      </c>
      <c r="H168" s="52"/>
    </row>
    <row r="169" spans="1:8" x14ac:dyDescent="0.35">
      <c r="A169" s="41" t="s">
        <v>775</v>
      </c>
      <c r="B169" s="57" t="s">
        <v>776</v>
      </c>
      <c r="C169" s="44" t="s">
        <v>278</v>
      </c>
      <c r="D169" s="60">
        <v>11600</v>
      </c>
      <c r="E169" s="52" t="s">
        <v>60</v>
      </c>
      <c r="F169" s="52"/>
      <c r="G169" s="52">
        <v>76</v>
      </c>
      <c r="H169" s="52"/>
    </row>
    <row r="170" spans="1:8" x14ac:dyDescent="0.35">
      <c r="A170" s="41" t="s">
        <v>777</v>
      </c>
      <c r="B170" s="57" t="s">
        <v>778</v>
      </c>
      <c r="C170" s="44" t="s">
        <v>278</v>
      </c>
      <c r="D170" s="60">
        <v>8700</v>
      </c>
      <c r="E170" s="52" t="s">
        <v>60</v>
      </c>
      <c r="F170" s="52"/>
      <c r="G170" s="52">
        <v>15</v>
      </c>
      <c r="H170" s="52"/>
    </row>
    <row r="171" spans="1:8" x14ac:dyDescent="0.35">
      <c r="A171" s="41" t="s">
        <v>779</v>
      </c>
      <c r="B171" s="57" t="s">
        <v>780</v>
      </c>
      <c r="C171" s="44" t="s">
        <v>278</v>
      </c>
      <c r="D171" s="60">
        <v>11600</v>
      </c>
      <c r="E171" s="52" t="s">
        <v>60</v>
      </c>
      <c r="F171" s="52"/>
      <c r="G171" s="52" t="s">
        <v>781</v>
      </c>
      <c r="H171" s="52"/>
    </row>
    <row r="172" spans="1:8" x14ac:dyDescent="0.35">
      <c r="A172" s="41" t="s">
        <v>782</v>
      </c>
      <c r="B172" s="57" t="s">
        <v>783</v>
      </c>
      <c r="C172" s="44" t="s">
        <v>278</v>
      </c>
      <c r="D172" s="60">
        <v>5800</v>
      </c>
      <c r="E172" s="52" t="s">
        <v>60</v>
      </c>
      <c r="F172" s="52"/>
      <c r="G172" s="52">
        <v>41</v>
      </c>
      <c r="H172" s="52"/>
    </row>
    <row r="173" spans="1:8" x14ac:dyDescent="0.35">
      <c r="A173" s="41" t="s">
        <v>784</v>
      </c>
      <c r="B173" s="57" t="s">
        <v>785</v>
      </c>
      <c r="C173" s="44" t="s">
        <v>278</v>
      </c>
      <c r="D173" s="60">
        <v>5800</v>
      </c>
      <c r="E173" s="52" t="s">
        <v>60</v>
      </c>
      <c r="F173" s="52"/>
      <c r="G173" s="52">
        <v>31</v>
      </c>
      <c r="H173" s="52"/>
    </row>
    <row r="174" spans="1:8" x14ac:dyDescent="0.35">
      <c r="A174" s="41" t="s">
        <v>786</v>
      </c>
      <c r="B174" s="57" t="s">
        <v>787</v>
      </c>
      <c r="C174" s="44" t="s">
        <v>278</v>
      </c>
      <c r="D174" s="60">
        <v>5800</v>
      </c>
      <c r="E174" s="52" t="s">
        <v>60</v>
      </c>
      <c r="F174" s="52"/>
      <c r="G174" s="52">
        <v>27</v>
      </c>
      <c r="H174" s="52"/>
    </row>
    <row r="175" spans="1:8" x14ac:dyDescent="0.35">
      <c r="A175" s="41" t="s">
        <v>788</v>
      </c>
      <c r="B175" s="57" t="s">
        <v>573</v>
      </c>
      <c r="C175" s="44" t="s">
        <v>278</v>
      </c>
      <c r="D175" s="60">
        <v>8700</v>
      </c>
      <c r="E175" s="52" t="s">
        <v>60</v>
      </c>
      <c r="F175" s="52"/>
      <c r="G175" s="52">
        <v>37</v>
      </c>
      <c r="H175" s="52"/>
    </row>
    <row r="176" spans="1:8" x14ac:dyDescent="0.35">
      <c r="A176" s="41" t="s">
        <v>789</v>
      </c>
      <c r="B176" s="57" t="s">
        <v>790</v>
      </c>
      <c r="C176" s="44" t="s">
        <v>278</v>
      </c>
      <c r="D176" s="60">
        <v>8700</v>
      </c>
      <c r="E176" s="52" t="s">
        <v>60</v>
      </c>
      <c r="F176" s="52"/>
      <c r="G176" s="52">
        <v>38</v>
      </c>
      <c r="H176" s="52"/>
    </row>
    <row r="177" spans="1:8" x14ac:dyDescent="0.35">
      <c r="A177" s="41" t="s">
        <v>791</v>
      </c>
      <c r="B177" s="57" t="s">
        <v>792</v>
      </c>
      <c r="C177" s="44" t="s">
        <v>278</v>
      </c>
      <c r="D177" s="60">
        <v>11600</v>
      </c>
      <c r="E177" s="52" t="s">
        <v>60</v>
      </c>
      <c r="F177" s="52"/>
      <c r="G177" s="52">
        <v>74</v>
      </c>
      <c r="H177" s="52"/>
    </row>
    <row r="178" spans="1:8" x14ac:dyDescent="0.35">
      <c r="A178" s="41" t="s">
        <v>793</v>
      </c>
      <c r="B178" s="57" t="s">
        <v>794</v>
      </c>
      <c r="C178" s="44" t="s">
        <v>278</v>
      </c>
      <c r="D178" s="60">
        <v>2900</v>
      </c>
      <c r="E178" s="52" t="s">
        <v>60</v>
      </c>
      <c r="F178" s="52"/>
      <c r="G178" s="52">
        <v>19</v>
      </c>
      <c r="H178" s="52"/>
    </row>
    <row r="179" spans="1:8" x14ac:dyDescent="0.35">
      <c r="A179" s="41" t="s">
        <v>795</v>
      </c>
      <c r="B179" s="57" t="s">
        <v>796</v>
      </c>
      <c r="C179" s="44" t="s">
        <v>278</v>
      </c>
      <c r="D179" s="60">
        <v>5800</v>
      </c>
      <c r="E179" s="52" t="s">
        <v>60</v>
      </c>
      <c r="F179" s="52"/>
      <c r="G179" s="52">
        <v>29</v>
      </c>
      <c r="H179" s="52"/>
    </row>
    <row r="180" spans="1:8" x14ac:dyDescent="0.35">
      <c r="A180" s="41" t="s">
        <v>797</v>
      </c>
      <c r="B180" s="57" t="s">
        <v>798</v>
      </c>
      <c r="C180" s="44" t="s">
        <v>278</v>
      </c>
      <c r="D180" s="60">
        <v>11600</v>
      </c>
      <c r="E180" s="52" t="s">
        <v>60</v>
      </c>
      <c r="F180" s="52"/>
      <c r="G180" s="52">
        <v>72</v>
      </c>
      <c r="H180" s="52"/>
    </row>
    <row r="181" spans="1:8" x14ac:dyDescent="0.35">
      <c r="A181" s="41" t="s">
        <v>799</v>
      </c>
      <c r="B181" s="57" t="s">
        <v>800</v>
      </c>
      <c r="C181" s="44" t="s">
        <v>278</v>
      </c>
      <c r="D181" s="60">
        <v>8700</v>
      </c>
      <c r="E181" s="52" t="s">
        <v>60</v>
      </c>
      <c r="F181" s="52"/>
      <c r="G181" s="52">
        <v>40</v>
      </c>
      <c r="H181" s="52"/>
    </row>
    <row r="182" spans="1:8" x14ac:dyDescent="0.35">
      <c r="A182" s="41" t="s">
        <v>801</v>
      </c>
      <c r="B182" s="57" t="s">
        <v>802</v>
      </c>
      <c r="C182" s="44" t="s">
        <v>278</v>
      </c>
      <c r="D182" s="60">
        <v>2900</v>
      </c>
      <c r="E182" s="52" t="s">
        <v>60</v>
      </c>
      <c r="F182" s="52"/>
      <c r="G182" s="52">
        <v>18</v>
      </c>
      <c r="H182" s="52"/>
    </row>
    <row r="183" spans="1:8" x14ac:dyDescent="0.35">
      <c r="A183" s="41" t="s">
        <v>803</v>
      </c>
      <c r="B183" s="57" t="s">
        <v>804</v>
      </c>
      <c r="C183" s="44" t="s">
        <v>278</v>
      </c>
      <c r="D183" s="60">
        <v>14500</v>
      </c>
      <c r="E183" s="52" t="s">
        <v>60</v>
      </c>
      <c r="F183" s="52"/>
      <c r="G183" s="52">
        <v>77</v>
      </c>
      <c r="H183" s="52"/>
    </row>
    <row r="184" spans="1:8" x14ac:dyDescent="0.35">
      <c r="A184" s="41" t="s">
        <v>805</v>
      </c>
      <c r="B184" s="57" t="s">
        <v>806</v>
      </c>
      <c r="C184" s="44" t="s">
        <v>278</v>
      </c>
      <c r="D184" s="60">
        <v>11600</v>
      </c>
      <c r="E184" s="52" t="s">
        <v>60</v>
      </c>
      <c r="F184" s="52"/>
      <c r="G184" s="52">
        <v>24</v>
      </c>
      <c r="H184" s="52"/>
    </row>
    <row r="185" spans="1:8" x14ac:dyDescent="0.35">
      <c r="A185" s="41" t="s">
        <v>807</v>
      </c>
      <c r="B185" s="57" t="s">
        <v>808</v>
      </c>
      <c r="C185" s="44" t="s">
        <v>278</v>
      </c>
      <c r="D185" s="60">
        <v>11600</v>
      </c>
      <c r="E185" s="52" t="s">
        <v>60</v>
      </c>
      <c r="F185" s="52"/>
      <c r="G185" s="52">
        <v>69</v>
      </c>
      <c r="H185" s="52"/>
    </row>
    <row r="186" spans="1:8" x14ac:dyDescent="0.35">
      <c r="A186" s="41" t="s">
        <v>809</v>
      </c>
      <c r="B186" s="57" t="s">
        <v>810</v>
      </c>
      <c r="C186" s="44" t="s">
        <v>278</v>
      </c>
      <c r="D186" s="60">
        <v>11600</v>
      </c>
      <c r="E186" s="52" t="s">
        <v>60</v>
      </c>
      <c r="F186" s="52"/>
      <c r="G186" s="52">
        <v>35</v>
      </c>
      <c r="H186" s="52"/>
    </row>
    <row r="187" spans="1:8" x14ac:dyDescent="0.35">
      <c r="A187" s="41" t="s">
        <v>811</v>
      </c>
      <c r="B187" s="57" t="s">
        <v>812</v>
      </c>
      <c r="C187" s="44" t="s">
        <v>278</v>
      </c>
      <c r="D187" s="60">
        <v>8700</v>
      </c>
      <c r="E187" s="52" t="s">
        <v>60</v>
      </c>
      <c r="F187" s="52"/>
      <c r="G187" s="52">
        <v>14</v>
      </c>
      <c r="H187" s="52"/>
    </row>
    <row r="188" spans="1:8" x14ac:dyDescent="0.35">
      <c r="A188" s="41" t="s">
        <v>813</v>
      </c>
      <c r="B188" s="57" t="s">
        <v>814</v>
      </c>
      <c r="C188" s="44" t="s">
        <v>278</v>
      </c>
      <c r="D188" s="60">
        <v>8700</v>
      </c>
      <c r="E188" s="52" t="s">
        <v>60</v>
      </c>
      <c r="F188" s="52"/>
      <c r="G188" s="52"/>
      <c r="H188" s="52"/>
    </row>
    <row r="189" spans="1:8" x14ac:dyDescent="0.35">
      <c r="A189" s="41" t="s">
        <v>815</v>
      </c>
      <c r="B189" s="57" t="s">
        <v>816</v>
      </c>
      <c r="C189" s="44" t="s">
        <v>278</v>
      </c>
      <c r="D189" s="60">
        <v>5800</v>
      </c>
      <c r="E189" s="52" t="s">
        <v>60</v>
      </c>
      <c r="F189" s="52"/>
      <c r="G189" s="52"/>
      <c r="H189" s="52"/>
    </row>
    <row r="190" spans="1:8" x14ac:dyDescent="0.35">
      <c r="A190" s="41" t="s">
        <v>817</v>
      </c>
      <c r="B190" s="57" t="s">
        <v>818</v>
      </c>
      <c r="C190" s="44" t="s">
        <v>278</v>
      </c>
      <c r="D190" s="60">
        <v>8700</v>
      </c>
      <c r="E190" s="52" t="s">
        <v>60</v>
      </c>
      <c r="F190" s="52"/>
      <c r="G190" s="52">
        <v>36</v>
      </c>
      <c r="H190" s="52"/>
    </row>
    <row r="191" spans="1:8" x14ac:dyDescent="0.35">
      <c r="A191" s="41" t="s">
        <v>819</v>
      </c>
      <c r="B191" s="57" t="s">
        <v>820</v>
      </c>
      <c r="C191" s="44" t="s">
        <v>278</v>
      </c>
      <c r="D191" s="60">
        <v>11600</v>
      </c>
      <c r="E191" s="52" t="s">
        <v>60</v>
      </c>
      <c r="F191" s="52"/>
      <c r="G191" s="52">
        <v>25</v>
      </c>
      <c r="H191" s="52"/>
    </row>
    <row r="192" spans="1:8" x14ac:dyDescent="0.35">
      <c r="A192" s="41" t="s">
        <v>821</v>
      </c>
      <c r="B192" s="57" t="s">
        <v>822</v>
      </c>
      <c r="C192" s="44" t="s">
        <v>278</v>
      </c>
      <c r="D192" s="60">
        <v>8700</v>
      </c>
      <c r="E192" s="52" t="s">
        <v>60</v>
      </c>
      <c r="F192" s="52"/>
      <c r="G192" s="52">
        <v>13</v>
      </c>
      <c r="H192" s="52"/>
    </row>
    <row r="193" spans="1:8" x14ac:dyDescent="0.35">
      <c r="A193" s="41" t="s">
        <v>823</v>
      </c>
      <c r="B193" s="57" t="s">
        <v>824</v>
      </c>
      <c r="C193" s="44" t="s">
        <v>278</v>
      </c>
      <c r="D193" s="60">
        <v>11600</v>
      </c>
      <c r="E193" s="52" t="s">
        <v>60</v>
      </c>
      <c r="F193" s="52"/>
      <c r="G193" s="52">
        <v>58</v>
      </c>
      <c r="H193" s="52"/>
    </row>
    <row r="194" spans="1:8" x14ac:dyDescent="0.35">
      <c r="A194" s="41" t="s">
        <v>825</v>
      </c>
      <c r="B194" s="57" t="s">
        <v>826</v>
      </c>
      <c r="C194" s="44" t="s">
        <v>278</v>
      </c>
      <c r="D194" s="60">
        <v>11600</v>
      </c>
      <c r="E194" s="52" t="s">
        <v>60</v>
      </c>
      <c r="F194" s="52"/>
      <c r="G194" s="52"/>
      <c r="H194" s="52"/>
    </row>
    <row r="195" spans="1:8" x14ac:dyDescent="0.35">
      <c r="A195" s="41" t="s">
        <v>827</v>
      </c>
      <c r="B195" s="57" t="s">
        <v>828</v>
      </c>
      <c r="C195" s="44" t="s">
        <v>278</v>
      </c>
      <c r="D195" s="60">
        <v>11600</v>
      </c>
      <c r="E195" s="52" t="s">
        <v>60</v>
      </c>
      <c r="F195" s="52"/>
      <c r="G195" s="52" t="s">
        <v>829</v>
      </c>
      <c r="H195" s="52"/>
    </row>
    <row r="196" spans="1:8" x14ac:dyDescent="0.35">
      <c r="A196" s="41" t="s">
        <v>830</v>
      </c>
      <c r="B196" s="57" t="s">
        <v>831</v>
      </c>
      <c r="C196" s="44" t="s">
        <v>278</v>
      </c>
      <c r="D196" s="60">
        <v>14500</v>
      </c>
      <c r="E196" s="52" t="s">
        <v>60</v>
      </c>
      <c r="F196" s="52"/>
      <c r="G196" s="52">
        <v>63</v>
      </c>
      <c r="H196" s="52"/>
    </row>
    <row r="197" spans="1:8" x14ac:dyDescent="0.35">
      <c r="A197" s="41" t="s">
        <v>832</v>
      </c>
      <c r="B197" s="57" t="s">
        <v>833</v>
      </c>
      <c r="C197" s="44" t="s">
        <v>278</v>
      </c>
      <c r="D197" s="60">
        <v>5800</v>
      </c>
      <c r="E197" s="52" t="s">
        <v>60</v>
      </c>
      <c r="F197" s="52"/>
      <c r="G197" s="52"/>
      <c r="H197" s="52"/>
    </row>
    <row r="198" spans="1:8" x14ac:dyDescent="0.35">
      <c r="A198" s="41" t="s">
        <v>834</v>
      </c>
      <c r="B198" s="57" t="s">
        <v>835</v>
      </c>
      <c r="C198" s="44" t="s">
        <v>278</v>
      </c>
      <c r="D198" s="60">
        <v>11600</v>
      </c>
      <c r="E198" s="52" t="s">
        <v>60</v>
      </c>
      <c r="F198" s="52"/>
      <c r="G198" s="52">
        <v>80</v>
      </c>
      <c r="H198" s="52"/>
    </row>
    <row r="199" spans="1:8" x14ac:dyDescent="0.35">
      <c r="A199" s="41" t="s">
        <v>836</v>
      </c>
      <c r="B199" s="57" t="s">
        <v>837</v>
      </c>
      <c r="C199" s="44" t="s">
        <v>278</v>
      </c>
      <c r="D199" s="60">
        <v>14500</v>
      </c>
      <c r="E199" s="52" t="s">
        <v>60</v>
      </c>
      <c r="F199" s="52"/>
      <c r="G199" s="52">
        <v>5</v>
      </c>
      <c r="H199" s="52"/>
    </row>
    <row r="200" spans="1:8" x14ac:dyDescent="0.35">
      <c r="A200" s="41" t="s">
        <v>838</v>
      </c>
      <c r="B200" s="57" t="s">
        <v>816</v>
      </c>
      <c r="C200" s="44" t="s">
        <v>278</v>
      </c>
      <c r="D200" s="60">
        <v>8700</v>
      </c>
      <c r="E200" s="52" t="s">
        <v>60</v>
      </c>
      <c r="F200" s="52"/>
      <c r="G200" s="52">
        <v>89</v>
      </c>
      <c r="H200" s="52"/>
    </row>
    <row r="201" spans="1:8" x14ac:dyDescent="0.35">
      <c r="A201" s="41" t="s">
        <v>839</v>
      </c>
      <c r="B201" s="57" t="s">
        <v>840</v>
      </c>
      <c r="C201" s="44" t="s">
        <v>278</v>
      </c>
      <c r="D201" s="60">
        <v>14500</v>
      </c>
      <c r="E201" s="52" t="s">
        <v>60</v>
      </c>
      <c r="F201" s="52"/>
      <c r="G201" s="52">
        <v>9</v>
      </c>
      <c r="H201" s="52"/>
    </row>
    <row r="202" spans="1:8" x14ac:dyDescent="0.35">
      <c r="A202" s="41" t="s">
        <v>841</v>
      </c>
      <c r="B202" s="57" t="s">
        <v>842</v>
      </c>
      <c r="C202" s="44" t="s">
        <v>278</v>
      </c>
      <c r="D202" s="60">
        <v>8700</v>
      </c>
      <c r="E202" s="52" t="s">
        <v>60</v>
      </c>
      <c r="F202" s="52"/>
      <c r="G202" s="52">
        <v>55</v>
      </c>
      <c r="H202" s="52"/>
    </row>
    <row r="203" spans="1:8" x14ac:dyDescent="0.35">
      <c r="A203" s="41" t="s">
        <v>843</v>
      </c>
      <c r="B203" s="57" t="s">
        <v>844</v>
      </c>
      <c r="C203" s="44" t="s">
        <v>278</v>
      </c>
      <c r="D203" s="60">
        <v>14500</v>
      </c>
      <c r="E203" s="52" t="s">
        <v>60</v>
      </c>
      <c r="F203" s="52"/>
      <c r="G203" s="52">
        <v>8</v>
      </c>
      <c r="H203" s="52"/>
    </row>
    <row r="204" spans="1:8" x14ac:dyDescent="0.35">
      <c r="A204" s="41" t="s">
        <v>845</v>
      </c>
      <c r="B204" s="57" t="s">
        <v>575</v>
      </c>
      <c r="C204" s="44" t="s">
        <v>278</v>
      </c>
      <c r="D204" s="60">
        <v>8700</v>
      </c>
      <c r="E204" s="52" t="s">
        <v>60</v>
      </c>
      <c r="F204" s="52"/>
      <c r="G204" s="52">
        <v>16</v>
      </c>
      <c r="H204" s="52"/>
    </row>
    <row r="205" spans="1:8" x14ac:dyDescent="0.35">
      <c r="A205" s="41" t="s">
        <v>846</v>
      </c>
      <c r="B205" s="57" t="s">
        <v>571</v>
      </c>
      <c r="C205" s="44" t="s">
        <v>278</v>
      </c>
      <c r="D205" s="60">
        <v>11600</v>
      </c>
      <c r="E205" s="52" t="s">
        <v>60</v>
      </c>
      <c r="F205" s="52"/>
      <c r="G205" s="52">
        <v>79</v>
      </c>
      <c r="H205" s="52"/>
    </row>
    <row r="206" spans="1:8" x14ac:dyDescent="0.35">
      <c r="A206" s="41" t="s">
        <v>847</v>
      </c>
      <c r="B206" s="57" t="s">
        <v>848</v>
      </c>
      <c r="C206" s="44" t="s">
        <v>278</v>
      </c>
      <c r="D206" s="60">
        <v>11600</v>
      </c>
      <c r="E206" s="52" t="s">
        <v>60</v>
      </c>
      <c r="F206" s="52"/>
      <c r="G206" s="52">
        <v>59</v>
      </c>
      <c r="H206" s="52"/>
    </row>
    <row r="207" spans="1:8" x14ac:dyDescent="0.35">
      <c r="A207" s="41" t="s">
        <v>849</v>
      </c>
      <c r="B207" s="57" t="s">
        <v>850</v>
      </c>
      <c r="C207" s="44" t="s">
        <v>278</v>
      </c>
      <c r="D207" s="60">
        <v>2900</v>
      </c>
      <c r="E207" s="52" t="s">
        <v>60</v>
      </c>
      <c r="F207" s="52"/>
      <c r="G207" s="52">
        <v>17</v>
      </c>
      <c r="H207" s="52"/>
    </row>
    <row r="208" spans="1:8" x14ac:dyDescent="0.35">
      <c r="A208" s="41" t="s">
        <v>851</v>
      </c>
      <c r="B208" s="57" t="s">
        <v>852</v>
      </c>
      <c r="C208" s="44" t="s">
        <v>278</v>
      </c>
      <c r="D208" s="60">
        <v>14500</v>
      </c>
      <c r="E208" s="52" t="s">
        <v>60</v>
      </c>
      <c r="F208" s="52"/>
      <c r="G208" s="52">
        <v>7</v>
      </c>
      <c r="H208" s="52"/>
    </row>
    <row r="209" spans="1:8" x14ac:dyDescent="0.35">
      <c r="A209" s="41" t="s">
        <v>853</v>
      </c>
      <c r="B209" s="57" t="s">
        <v>854</v>
      </c>
      <c r="C209" s="44" t="s">
        <v>278</v>
      </c>
      <c r="D209" s="60">
        <v>14500</v>
      </c>
      <c r="E209" s="52" t="s">
        <v>60</v>
      </c>
      <c r="F209" s="52"/>
      <c r="G209" s="52">
        <v>62</v>
      </c>
      <c r="H209" s="52"/>
    </row>
    <row r="210" spans="1:8" x14ac:dyDescent="0.35">
      <c r="A210" s="41" t="s">
        <v>855</v>
      </c>
      <c r="B210" s="57" t="s">
        <v>856</v>
      </c>
      <c r="C210" s="44" t="s">
        <v>278</v>
      </c>
      <c r="D210" s="60">
        <v>8700</v>
      </c>
      <c r="E210" s="52" t="s">
        <v>60</v>
      </c>
      <c r="F210" s="52"/>
      <c r="G210" s="52">
        <v>26</v>
      </c>
      <c r="H210" s="52"/>
    </row>
    <row r="211" spans="1:8" x14ac:dyDescent="0.35">
      <c r="A211" s="41" t="s">
        <v>857</v>
      </c>
      <c r="B211" s="57" t="s">
        <v>858</v>
      </c>
      <c r="C211" s="44" t="s">
        <v>278</v>
      </c>
      <c r="D211" s="60">
        <v>11600</v>
      </c>
      <c r="E211" s="52" t="s">
        <v>60</v>
      </c>
      <c r="F211" s="52"/>
      <c r="G211" s="52">
        <v>68</v>
      </c>
      <c r="H211" s="52"/>
    </row>
    <row r="212" spans="1:8" x14ac:dyDescent="0.35">
      <c r="A212" s="41" t="s">
        <v>859</v>
      </c>
      <c r="B212" s="57" t="s">
        <v>860</v>
      </c>
      <c r="C212" s="44" t="s">
        <v>278</v>
      </c>
      <c r="D212" s="60">
        <v>11600</v>
      </c>
      <c r="E212" s="52" t="s">
        <v>60</v>
      </c>
      <c r="F212" s="52"/>
      <c r="G212" s="52">
        <v>61</v>
      </c>
      <c r="H212" s="52"/>
    </row>
    <row r="213" spans="1:8" x14ac:dyDescent="0.35">
      <c r="A213" s="41" t="s">
        <v>861</v>
      </c>
      <c r="B213" s="57" t="s">
        <v>862</v>
      </c>
      <c r="C213" s="44" t="s">
        <v>278</v>
      </c>
      <c r="D213" s="60">
        <v>11600</v>
      </c>
      <c r="E213" s="52" t="s">
        <v>60</v>
      </c>
      <c r="F213" s="52"/>
      <c r="G213" s="52">
        <v>75</v>
      </c>
      <c r="H213" s="52"/>
    </row>
    <row r="214" spans="1:8" x14ac:dyDescent="0.35">
      <c r="A214" s="41" t="s">
        <v>863</v>
      </c>
      <c r="B214" s="57" t="s">
        <v>864</v>
      </c>
      <c r="C214" s="44" t="s">
        <v>278</v>
      </c>
      <c r="D214" s="60">
        <v>8700</v>
      </c>
      <c r="E214" s="52" t="s">
        <v>60</v>
      </c>
      <c r="F214" s="52"/>
      <c r="G214" s="52"/>
      <c r="H214" s="52"/>
    </row>
    <row r="215" spans="1:8" x14ac:dyDescent="0.35">
      <c r="A215" s="41" t="s">
        <v>865</v>
      </c>
      <c r="B215" s="57" t="s">
        <v>866</v>
      </c>
      <c r="C215" s="44" t="s">
        <v>278</v>
      </c>
      <c r="D215" s="60">
        <v>17400</v>
      </c>
      <c r="E215" s="52" t="s">
        <v>60</v>
      </c>
      <c r="F215" s="52"/>
      <c r="G215" s="52"/>
      <c r="H215" s="52"/>
    </row>
    <row r="216" spans="1:8" x14ac:dyDescent="0.35">
      <c r="A216" s="41" t="s">
        <v>867</v>
      </c>
      <c r="B216" s="57" t="s">
        <v>868</v>
      </c>
      <c r="C216" s="44" t="s">
        <v>278</v>
      </c>
      <c r="D216" s="60">
        <v>14500</v>
      </c>
      <c r="E216" s="52" t="s">
        <v>60</v>
      </c>
      <c r="F216" s="52"/>
      <c r="G216" s="52"/>
      <c r="H216" s="52"/>
    </row>
    <row r="217" spans="1:8" x14ac:dyDescent="0.35">
      <c r="A217" s="41" t="s">
        <v>869</v>
      </c>
      <c r="B217" s="57" t="s">
        <v>870</v>
      </c>
      <c r="C217" s="44" t="s">
        <v>278</v>
      </c>
      <c r="D217" s="60">
        <v>14500</v>
      </c>
      <c r="E217" s="52" t="s">
        <v>60</v>
      </c>
      <c r="F217" s="52"/>
      <c r="G217" s="52"/>
      <c r="H217" s="52"/>
    </row>
    <row r="218" spans="1:8" x14ac:dyDescent="0.35">
      <c r="A218" s="41" t="s">
        <v>871</v>
      </c>
      <c r="B218" s="57" t="s">
        <v>872</v>
      </c>
      <c r="C218" s="44" t="s">
        <v>278</v>
      </c>
      <c r="D218" s="60">
        <v>14500</v>
      </c>
      <c r="E218" s="52" t="s">
        <v>60</v>
      </c>
      <c r="F218" s="52"/>
      <c r="G218" s="52"/>
      <c r="H218" s="52"/>
    </row>
    <row r="219" spans="1:8" x14ac:dyDescent="0.35">
      <c r="A219" s="41" t="s">
        <v>873</v>
      </c>
      <c r="B219" s="57" t="s">
        <v>874</v>
      </c>
      <c r="C219" s="44" t="s">
        <v>278</v>
      </c>
      <c r="D219" s="60">
        <v>11600</v>
      </c>
      <c r="E219" s="52" t="s">
        <v>60</v>
      </c>
      <c r="F219" s="52"/>
      <c r="G219" s="52"/>
      <c r="H219" s="52"/>
    </row>
    <row r="220" spans="1:8" x14ac:dyDescent="0.35">
      <c r="A220" s="41" t="s">
        <v>875</v>
      </c>
      <c r="B220" s="57" t="s">
        <v>876</v>
      </c>
      <c r="C220" s="44" t="s">
        <v>278</v>
      </c>
      <c r="D220" s="60">
        <v>11600</v>
      </c>
      <c r="E220" s="52" t="s">
        <v>60</v>
      </c>
      <c r="F220" s="52"/>
      <c r="G220" s="52"/>
      <c r="H220" s="52"/>
    </row>
    <row r="221" spans="1:8" x14ac:dyDescent="0.35">
      <c r="A221" s="41" t="s">
        <v>877</v>
      </c>
      <c r="B221" s="57" t="s">
        <v>878</v>
      </c>
      <c r="C221" s="44" t="s">
        <v>278</v>
      </c>
      <c r="D221" s="60">
        <v>5800</v>
      </c>
      <c r="E221" s="52" t="s">
        <v>60</v>
      </c>
      <c r="F221" s="52"/>
      <c r="G221" s="52"/>
      <c r="H221" s="52"/>
    </row>
    <row r="222" spans="1:8" x14ac:dyDescent="0.35">
      <c r="A222" s="41" t="s">
        <v>879</v>
      </c>
      <c r="B222" s="57" t="s">
        <v>880</v>
      </c>
      <c r="C222" s="44" t="s">
        <v>278</v>
      </c>
      <c r="D222" s="60">
        <v>5800</v>
      </c>
      <c r="E222" s="52" t="s">
        <v>60</v>
      </c>
      <c r="F222" s="52"/>
      <c r="G222" s="52"/>
      <c r="H222" s="52"/>
    </row>
    <row r="223" spans="1:8" x14ac:dyDescent="0.35">
      <c r="A223" s="41" t="s">
        <v>881</v>
      </c>
      <c r="B223" s="57" t="s">
        <v>882</v>
      </c>
      <c r="C223" s="44" t="s">
        <v>278</v>
      </c>
      <c r="D223" s="60">
        <v>2900</v>
      </c>
      <c r="E223" s="52" t="s">
        <v>60</v>
      </c>
      <c r="F223" s="52"/>
      <c r="G223" s="52"/>
      <c r="H223" s="52"/>
    </row>
    <row r="224" spans="1:8" x14ac:dyDescent="0.35">
      <c r="A224" s="41" t="s">
        <v>883</v>
      </c>
      <c r="B224" s="57" t="s">
        <v>884</v>
      </c>
      <c r="C224" s="44" t="s">
        <v>278</v>
      </c>
      <c r="D224" s="60">
        <v>8700</v>
      </c>
      <c r="E224" s="52" t="s">
        <v>60</v>
      </c>
      <c r="F224" s="52"/>
      <c r="G224" s="52"/>
      <c r="H224" s="52"/>
    </row>
    <row r="225" spans="1:16288" x14ac:dyDescent="0.35">
      <c r="A225" s="41" t="s">
        <v>885</v>
      </c>
      <c r="B225" s="57" t="s">
        <v>886</v>
      </c>
      <c r="C225" s="44" t="s">
        <v>278</v>
      </c>
      <c r="D225" s="60">
        <v>20300</v>
      </c>
      <c r="E225" s="52" t="s">
        <v>60</v>
      </c>
      <c r="F225" s="52"/>
      <c r="G225" s="52"/>
      <c r="H225" s="52"/>
    </row>
    <row r="226" spans="1:16288" x14ac:dyDescent="0.35">
      <c r="A226" s="41" t="s">
        <v>887</v>
      </c>
      <c r="B226" s="57" t="s">
        <v>888</v>
      </c>
      <c r="C226" s="44" t="s">
        <v>278</v>
      </c>
      <c r="D226" s="60">
        <v>5800</v>
      </c>
      <c r="E226" s="52" t="s">
        <v>60</v>
      </c>
      <c r="F226" s="52"/>
      <c r="G226" s="52"/>
      <c r="H226" s="52"/>
    </row>
    <row r="227" spans="1:16288" x14ac:dyDescent="0.35">
      <c r="A227" s="41" t="s">
        <v>889</v>
      </c>
      <c r="B227" s="57" t="s">
        <v>890</v>
      </c>
      <c r="C227" s="44" t="s">
        <v>278</v>
      </c>
      <c r="D227" s="60">
        <v>11600</v>
      </c>
      <c r="E227" s="52" t="s">
        <v>60</v>
      </c>
      <c r="F227" s="52"/>
      <c r="G227" s="52"/>
      <c r="H227" s="52"/>
    </row>
    <row r="228" spans="1:16288" x14ac:dyDescent="0.35">
      <c r="A228" s="41" t="s">
        <v>891</v>
      </c>
      <c r="B228" s="57" t="s">
        <v>892</v>
      </c>
      <c r="C228" s="44" t="s">
        <v>278</v>
      </c>
      <c r="D228" s="60">
        <v>2900</v>
      </c>
      <c r="E228" s="52" t="s">
        <v>60</v>
      </c>
      <c r="F228" s="52"/>
      <c r="G228" s="52"/>
      <c r="H228" s="52"/>
    </row>
    <row r="229" spans="1:16288" x14ac:dyDescent="0.35">
      <c r="A229" s="41" t="s">
        <v>893</v>
      </c>
      <c r="B229" s="57" t="s">
        <v>894</v>
      </c>
      <c r="C229" s="44" t="s">
        <v>278</v>
      </c>
      <c r="D229" s="60">
        <v>8700</v>
      </c>
      <c r="E229" s="52" t="s">
        <v>60</v>
      </c>
      <c r="F229" s="52"/>
      <c r="G229" s="52"/>
      <c r="H229" s="52"/>
    </row>
    <row r="230" spans="1:16288" x14ac:dyDescent="0.35">
      <c r="A230" s="41" t="s">
        <v>895</v>
      </c>
      <c r="B230" s="57" t="s">
        <v>896</v>
      </c>
      <c r="C230" s="44" t="s">
        <v>278</v>
      </c>
      <c r="D230" s="60">
        <v>8700</v>
      </c>
      <c r="E230" s="52" t="s">
        <v>60</v>
      </c>
      <c r="F230" s="52"/>
      <c r="G230" s="52"/>
      <c r="H230" s="52"/>
    </row>
    <row r="231" spans="1:16288" x14ac:dyDescent="0.35">
      <c r="A231" s="41" t="s">
        <v>897</v>
      </c>
      <c r="B231" s="57" t="s">
        <v>898</v>
      </c>
      <c r="C231" s="44" t="s">
        <v>278</v>
      </c>
      <c r="D231" s="60">
        <v>8700</v>
      </c>
      <c r="E231" s="52" t="s">
        <v>60</v>
      </c>
      <c r="F231" s="52"/>
      <c r="G231" s="52"/>
      <c r="H231" s="52"/>
    </row>
    <row r="232" spans="1:16288" x14ac:dyDescent="0.35">
      <c r="A232" s="41" t="s">
        <v>899</v>
      </c>
      <c r="B232" s="57" t="s">
        <v>900</v>
      </c>
      <c r="C232" s="44" t="s">
        <v>278</v>
      </c>
      <c r="D232" s="60">
        <v>5800</v>
      </c>
      <c r="E232" s="52" t="s">
        <v>60</v>
      </c>
      <c r="F232" s="52"/>
      <c r="G232" s="52"/>
      <c r="H232" s="52"/>
    </row>
    <row r="233" spans="1:16288" x14ac:dyDescent="0.35">
      <c r="A233" s="41" t="s">
        <v>901</v>
      </c>
      <c r="B233" s="57" t="s">
        <v>902</v>
      </c>
      <c r="C233" s="44" t="s">
        <v>278</v>
      </c>
      <c r="D233" s="60">
        <v>11600</v>
      </c>
      <c r="E233" s="52" t="s">
        <v>60</v>
      </c>
      <c r="F233" s="52"/>
      <c r="G233" s="52"/>
      <c r="H233" s="52"/>
    </row>
    <row r="234" spans="1:16288" x14ac:dyDescent="0.35">
      <c r="A234" s="41" t="s">
        <v>903</v>
      </c>
      <c r="B234" s="57" t="s">
        <v>904</v>
      </c>
      <c r="C234" s="44" t="s">
        <v>278</v>
      </c>
      <c r="D234" s="60">
        <v>2900</v>
      </c>
      <c r="E234" s="52" t="s">
        <v>60</v>
      </c>
      <c r="F234" s="52"/>
      <c r="G234" s="52"/>
      <c r="H234" s="52"/>
    </row>
    <row r="235" spans="1:16288" x14ac:dyDescent="0.35">
      <c r="A235" s="41" t="s">
        <v>905</v>
      </c>
      <c r="B235" s="57" t="s">
        <v>906</v>
      </c>
      <c r="C235" s="44" t="s">
        <v>278</v>
      </c>
      <c r="D235" s="60">
        <v>8700</v>
      </c>
      <c r="E235" s="52" t="s">
        <v>60</v>
      </c>
      <c r="F235" s="52"/>
      <c r="G235" s="52"/>
      <c r="H235" s="52"/>
    </row>
    <row r="236" spans="1:16288" x14ac:dyDescent="0.35">
      <c r="A236" s="41" t="s">
        <v>907</v>
      </c>
      <c r="B236" s="57" t="s">
        <v>908</v>
      </c>
      <c r="C236" s="44" t="s">
        <v>278</v>
      </c>
      <c r="D236" s="60">
        <v>11600</v>
      </c>
      <c r="E236" s="52" t="s">
        <v>60</v>
      </c>
      <c r="F236" s="52"/>
      <c r="G236" s="52"/>
      <c r="H236" s="52"/>
    </row>
    <row r="237" spans="1:16288" ht="37.950000000000003" customHeight="1" x14ac:dyDescent="0.35">
      <c r="A237" s="402" t="s">
        <v>1189</v>
      </c>
      <c r="B237" s="402"/>
      <c r="C237" s="402"/>
      <c r="D237" s="402"/>
      <c r="E237" s="402"/>
      <c r="F237" s="402"/>
      <c r="G237" s="402"/>
    </row>
    <row r="238" spans="1:16288" ht="37.950000000000003" customHeight="1" x14ac:dyDescent="0.35">
      <c r="A238" s="38" t="s">
        <v>1</v>
      </c>
      <c r="B238" s="38" t="s">
        <v>563</v>
      </c>
      <c r="C238" s="38" t="s">
        <v>579</v>
      </c>
      <c r="D238" s="59" t="s">
        <v>580</v>
      </c>
      <c r="E238" s="38" t="s">
        <v>581</v>
      </c>
      <c r="F238" s="38" t="s">
        <v>564</v>
      </c>
      <c r="G238" s="38" t="s">
        <v>1188</v>
      </c>
      <c r="H238" s="38" t="s">
        <v>567</v>
      </c>
      <c r="I238" s="38" t="s">
        <v>1</v>
      </c>
      <c r="J238" s="38" t="s">
        <v>563</v>
      </c>
      <c r="K238" s="38" t="s">
        <v>579</v>
      </c>
      <c r="L238" s="59" t="s">
        <v>580</v>
      </c>
      <c r="M238" s="38" t="s">
        <v>581</v>
      </c>
      <c r="N238" s="38" t="s">
        <v>564</v>
      </c>
      <c r="O238" s="38" t="s">
        <v>1188</v>
      </c>
      <c r="P238" s="38" t="s">
        <v>567</v>
      </c>
      <c r="Q238" s="38" t="s">
        <v>1</v>
      </c>
      <c r="R238" s="38" t="s">
        <v>563</v>
      </c>
      <c r="S238" s="38" t="s">
        <v>579</v>
      </c>
      <c r="T238" s="59" t="s">
        <v>580</v>
      </c>
      <c r="U238" s="38" t="s">
        <v>581</v>
      </c>
      <c r="V238" s="38" t="s">
        <v>564</v>
      </c>
      <c r="W238" s="38" t="s">
        <v>1188</v>
      </c>
      <c r="X238" s="38" t="s">
        <v>567</v>
      </c>
      <c r="Y238" s="38" t="s">
        <v>1</v>
      </c>
      <c r="Z238" s="38" t="s">
        <v>563</v>
      </c>
      <c r="AA238" s="38" t="s">
        <v>579</v>
      </c>
      <c r="AB238" s="59" t="s">
        <v>580</v>
      </c>
      <c r="AC238" s="38" t="s">
        <v>581</v>
      </c>
      <c r="AD238" s="38" t="s">
        <v>564</v>
      </c>
      <c r="AE238" s="38" t="s">
        <v>1188</v>
      </c>
      <c r="AF238" s="38" t="s">
        <v>567</v>
      </c>
      <c r="AG238" s="38" t="s">
        <v>1</v>
      </c>
      <c r="AH238" s="38" t="s">
        <v>563</v>
      </c>
      <c r="AI238" s="38" t="s">
        <v>579</v>
      </c>
      <c r="AJ238" s="59" t="s">
        <v>580</v>
      </c>
      <c r="AK238" s="38" t="s">
        <v>581</v>
      </c>
      <c r="AL238" s="38" t="s">
        <v>564</v>
      </c>
      <c r="AM238" s="38" t="s">
        <v>1188</v>
      </c>
      <c r="AN238" s="38" t="s">
        <v>567</v>
      </c>
      <c r="AO238" s="38" t="s">
        <v>1</v>
      </c>
      <c r="AP238" s="38" t="s">
        <v>563</v>
      </c>
      <c r="AQ238" s="38" t="s">
        <v>579</v>
      </c>
      <c r="AR238" s="59" t="s">
        <v>580</v>
      </c>
      <c r="AS238" s="38" t="s">
        <v>581</v>
      </c>
      <c r="AT238" s="38" t="s">
        <v>564</v>
      </c>
      <c r="AU238" s="38" t="s">
        <v>1188</v>
      </c>
      <c r="AV238" s="38" t="s">
        <v>567</v>
      </c>
      <c r="AW238" s="38" t="s">
        <v>1</v>
      </c>
      <c r="AX238" s="38" t="s">
        <v>563</v>
      </c>
      <c r="AY238" s="38" t="s">
        <v>579</v>
      </c>
      <c r="AZ238" s="59" t="s">
        <v>580</v>
      </c>
      <c r="BA238" s="38" t="s">
        <v>581</v>
      </c>
      <c r="BB238" s="38" t="s">
        <v>564</v>
      </c>
      <c r="BC238" s="38" t="s">
        <v>1188</v>
      </c>
      <c r="BD238" s="38" t="s">
        <v>567</v>
      </c>
      <c r="BE238" s="38" t="s">
        <v>1</v>
      </c>
      <c r="BF238" s="38" t="s">
        <v>563</v>
      </c>
      <c r="BG238" s="38" t="s">
        <v>579</v>
      </c>
      <c r="BH238" s="59" t="s">
        <v>580</v>
      </c>
      <c r="BI238" s="38" t="s">
        <v>581</v>
      </c>
      <c r="BJ238" s="38" t="s">
        <v>564</v>
      </c>
      <c r="BK238" s="38" t="s">
        <v>1188</v>
      </c>
      <c r="BL238" s="38" t="s">
        <v>567</v>
      </c>
      <c r="BM238" s="38" t="s">
        <v>1</v>
      </c>
      <c r="BN238" s="38" t="s">
        <v>563</v>
      </c>
      <c r="BO238" s="38" t="s">
        <v>579</v>
      </c>
      <c r="BP238" s="59" t="s">
        <v>580</v>
      </c>
      <c r="BQ238" s="38" t="s">
        <v>581</v>
      </c>
      <c r="BR238" s="38" t="s">
        <v>564</v>
      </c>
      <c r="BS238" s="38" t="s">
        <v>1188</v>
      </c>
      <c r="BT238" s="38" t="s">
        <v>567</v>
      </c>
      <c r="BU238" s="38" t="s">
        <v>1</v>
      </c>
      <c r="BV238" s="38" t="s">
        <v>563</v>
      </c>
      <c r="BW238" s="38" t="s">
        <v>579</v>
      </c>
      <c r="BX238" s="59" t="s">
        <v>580</v>
      </c>
      <c r="BY238" s="38" t="s">
        <v>581</v>
      </c>
      <c r="BZ238" s="38" t="s">
        <v>564</v>
      </c>
      <c r="CA238" s="38" t="s">
        <v>1188</v>
      </c>
      <c r="CB238" s="38" t="s">
        <v>567</v>
      </c>
      <c r="CC238" s="38" t="s">
        <v>1</v>
      </c>
      <c r="CD238" s="38" t="s">
        <v>563</v>
      </c>
      <c r="CE238" s="38" t="s">
        <v>579</v>
      </c>
      <c r="CF238" s="59" t="s">
        <v>580</v>
      </c>
      <c r="CG238" s="38" t="s">
        <v>581</v>
      </c>
      <c r="CH238" s="38" t="s">
        <v>564</v>
      </c>
      <c r="CI238" s="38" t="s">
        <v>1188</v>
      </c>
      <c r="CJ238" s="38" t="s">
        <v>567</v>
      </c>
      <c r="CK238" s="38" t="s">
        <v>1</v>
      </c>
      <c r="CL238" s="38" t="s">
        <v>563</v>
      </c>
      <c r="CM238" s="38" t="s">
        <v>579</v>
      </c>
      <c r="CN238" s="59" t="s">
        <v>580</v>
      </c>
      <c r="CO238" s="38" t="s">
        <v>581</v>
      </c>
      <c r="CP238" s="38" t="s">
        <v>564</v>
      </c>
      <c r="CQ238" s="38" t="s">
        <v>1188</v>
      </c>
      <c r="CR238" s="38" t="s">
        <v>567</v>
      </c>
      <c r="CS238" s="38" t="s">
        <v>1</v>
      </c>
      <c r="CT238" s="38" t="s">
        <v>563</v>
      </c>
      <c r="CU238" s="38" t="s">
        <v>579</v>
      </c>
      <c r="CV238" s="59" t="s">
        <v>580</v>
      </c>
      <c r="CW238" s="38" t="s">
        <v>581</v>
      </c>
      <c r="CX238" s="38" t="s">
        <v>564</v>
      </c>
      <c r="CY238" s="38" t="s">
        <v>1188</v>
      </c>
      <c r="CZ238" s="38" t="s">
        <v>567</v>
      </c>
      <c r="DA238" s="38" t="s">
        <v>1</v>
      </c>
      <c r="DB238" s="38" t="s">
        <v>563</v>
      </c>
      <c r="DC238" s="38" t="s">
        <v>579</v>
      </c>
      <c r="DD238" s="59" t="s">
        <v>580</v>
      </c>
      <c r="DE238" s="38" t="s">
        <v>581</v>
      </c>
      <c r="DF238" s="38" t="s">
        <v>564</v>
      </c>
      <c r="DG238" s="38" t="s">
        <v>1188</v>
      </c>
      <c r="DH238" s="38" t="s">
        <v>567</v>
      </c>
      <c r="DI238" s="38" t="s">
        <v>1</v>
      </c>
      <c r="DJ238" s="38" t="s">
        <v>563</v>
      </c>
      <c r="DK238" s="38" t="s">
        <v>579</v>
      </c>
      <c r="DL238" s="59" t="s">
        <v>580</v>
      </c>
      <c r="DM238" s="38" t="s">
        <v>581</v>
      </c>
      <c r="DN238" s="38" t="s">
        <v>564</v>
      </c>
      <c r="DO238" s="38" t="s">
        <v>1188</v>
      </c>
      <c r="DP238" s="38" t="s">
        <v>567</v>
      </c>
      <c r="DQ238" s="38" t="s">
        <v>1</v>
      </c>
      <c r="DR238" s="38" t="s">
        <v>563</v>
      </c>
      <c r="DS238" s="38" t="s">
        <v>579</v>
      </c>
      <c r="DT238" s="59" t="s">
        <v>580</v>
      </c>
      <c r="DU238" s="38" t="s">
        <v>581</v>
      </c>
      <c r="DV238" s="38" t="s">
        <v>564</v>
      </c>
      <c r="DW238" s="38" t="s">
        <v>1188</v>
      </c>
      <c r="DX238" s="38" t="s">
        <v>567</v>
      </c>
      <c r="DY238" s="38" t="s">
        <v>1</v>
      </c>
      <c r="DZ238" s="38" t="s">
        <v>563</v>
      </c>
      <c r="EA238" s="38" t="s">
        <v>579</v>
      </c>
      <c r="EB238" s="59" t="s">
        <v>580</v>
      </c>
      <c r="EC238" s="38" t="s">
        <v>581</v>
      </c>
      <c r="ED238" s="38" t="s">
        <v>564</v>
      </c>
      <c r="EE238" s="38" t="s">
        <v>1188</v>
      </c>
      <c r="EF238" s="38" t="s">
        <v>567</v>
      </c>
      <c r="EG238" s="38" t="s">
        <v>1</v>
      </c>
      <c r="EH238" s="38" t="s">
        <v>563</v>
      </c>
      <c r="EI238" s="38" t="s">
        <v>579</v>
      </c>
      <c r="EJ238" s="59" t="s">
        <v>580</v>
      </c>
      <c r="EK238" s="38" t="s">
        <v>581</v>
      </c>
      <c r="EL238" s="38" t="s">
        <v>564</v>
      </c>
      <c r="EM238" s="38" t="s">
        <v>1188</v>
      </c>
      <c r="EN238" s="38" t="s">
        <v>567</v>
      </c>
      <c r="EO238" s="38" t="s">
        <v>1</v>
      </c>
      <c r="EP238" s="38" t="s">
        <v>563</v>
      </c>
      <c r="EQ238" s="38" t="s">
        <v>579</v>
      </c>
      <c r="ER238" s="59" t="s">
        <v>580</v>
      </c>
      <c r="ES238" s="38" t="s">
        <v>581</v>
      </c>
      <c r="ET238" s="38" t="s">
        <v>564</v>
      </c>
      <c r="EU238" s="38" t="s">
        <v>1188</v>
      </c>
      <c r="EV238" s="38" t="s">
        <v>567</v>
      </c>
      <c r="EW238" s="38" t="s">
        <v>1</v>
      </c>
      <c r="EX238" s="38" t="s">
        <v>563</v>
      </c>
      <c r="EY238" s="38" t="s">
        <v>579</v>
      </c>
      <c r="EZ238" s="59" t="s">
        <v>580</v>
      </c>
      <c r="FA238" s="38" t="s">
        <v>581</v>
      </c>
      <c r="FB238" s="38" t="s">
        <v>564</v>
      </c>
      <c r="FC238" s="38" t="s">
        <v>1188</v>
      </c>
      <c r="FD238" s="38" t="s">
        <v>567</v>
      </c>
      <c r="FE238" s="38" t="s">
        <v>1</v>
      </c>
      <c r="FF238" s="38" t="s">
        <v>563</v>
      </c>
      <c r="FG238" s="38" t="s">
        <v>579</v>
      </c>
      <c r="FH238" s="59" t="s">
        <v>580</v>
      </c>
      <c r="FI238" s="38" t="s">
        <v>581</v>
      </c>
      <c r="FJ238" s="38" t="s">
        <v>564</v>
      </c>
      <c r="FK238" s="38" t="s">
        <v>1188</v>
      </c>
      <c r="FL238" s="38" t="s">
        <v>567</v>
      </c>
      <c r="FM238" s="38" t="s">
        <v>1</v>
      </c>
      <c r="FN238" s="38" t="s">
        <v>563</v>
      </c>
      <c r="FO238" s="38" t="s">
        <v>579</v>
      </c>
      <c r="FP238" s="59" t="s">
        <v>580</v>
      </c>
      <c r="FQ238" s="38" t="s">
        <v>581</v>
      </c>
      <c r="FR238" s="38" t="s">
        <v>564</v>
      </c>
      <c r="FS238" s="38" t="s">
        <v>1188</v>
      </c>
      <c r="FT238" s="38" t="s">
        <v>567</v>
      </c>
      <c r="FU238" s="38" t="s">
        <v>1</v>
      </c>
      <c r="FV238" s="38" t="s">
        <v>563</v>
      </c>
      <c r="FW238" s="38" t="s">
        <v>579</v>
      </c>
      <c r="FX238" s="59" t="s">
        <v>580</v>
      </c>
      <c r="FY238" s="38" t="s">
        <v>581</v>
      </c>
      <c r="FZ238" s="38" t="s">
        <v>564</v>
      </c>
      <c r="GA238" s="38" t="s">
        <v>1188</v>
      </c>
      <c r="GB238" s="38" t="s">
        <v>567</v>
      </c>
      <c r="GC238" s="38" t="s">
        <v>1</v>
      </c>
      <c r="GD238" s="38" t="s">
        <v>563</v>
      </c>
      <c r="GE238" s="38" t="s">
        <v>579</v>
      </c>
      <c r="GF238" s="59" t="s">
        <v>580</v>
      </c>
      <c r="GG238" s="38" t="s">
        <v>581</v>
      </c>
      <c r="GH238" s="38" t="s">
        <v>564</v>
      </c>
      <c r="GI238" s="38" t="s">
        <v>1188</v>
      </c>
      <c r="GJ238" s="38" t="s">
        <v>567</v>
      </c>
      <c r="GK238" s="38" t="s">
        <v>1</v>
      </c>
      <c r="GL238" s="38" t="s">
        <v>563</v>
      </c>
      <c r="GM238" s="38" t="s">
        <v>579</v>
      </c>
      <c r="GN238" s="59" t="s">
        <v>580</v>
      </c>
      <c r="GO238" s="38" t="s">
        <v>581</v>
      </c>
      <c r="GP238" s="38" t="s">
        <v>564</v>
      </c>
      <c r="GQ238" s="38" t="s">
        <v>1188</v>
      </c>
      <c r="GR238" s="38" t="s">
        <v>567</v>
      </c>
      <c r="GS238" s="38" t="s">
        <v>1</v>
      </c>
      <c r="GT238" s="38" t="s">
        <v>563</v>
      </c>
      <c r="GU238" s="38" t="s">
        <v>579</v>
      </c>
      <c r="GV238" s="59" t="s">
        <v>580</v>
      </c>
      <c r="GW238" s="38" t="s">
        <v>581</v>
      </c>
      <c r="GX238" s="38" t="s">
        <v>564</v>
      </c>
      <c r="GY238" s="38" t="s">
        <v>1188</v>
      </c>
      <c r="GZ238" s="38" t="s">
        <v>567</v>
      </c>
      <c r="HA238" s="38" t="s">
        <v>1</v>
      </c>
      <c r="HB238" s="38" t="s">
        <v>563</v>
      </c>
      <c r="HC238" s="38" t="s">
        <v>579</v>
      </c>
      <c r="HD238" s="59" t="s">
        <v>580</v>
      </c>
      <c r="HE238" s="38" t="s">
        <v>581</v>
      </c>
      <c r="HF238" s="38" t="s">
        <v>564</v>
      </c>
      <c r="HG238" s="38" t="s">
        <v>1188</v>
      </c>
      <c r="HH238" s="38" t="s">
        <v>567</v>
      </c>
      <c r="HI238" s="38" t="s">
        <v>1</v>
      </c>
      <c r="HJ238" s="38" t="s">
        <v>563</v>
      </c>
      <c r="HK238" s="38" t="s">
        <v>579</v>
      </c>
      <c r="HL238" s="59" t="s">
        <v>580</v>
      </c>
      <c r="HM238" s="38" t="s">
        <v>581</v>
      </c>
      <c r="HN238" s="38" t="s">
        <v>564</v>
      </c>
      <c r="HO238" s="38" t="s">
        <v>1188</v>
      </c>
      <c r="HP238" s="38" t="s">
        <v>567</v>
      </c>
      <c r="HQ238" s="38" t="s">
        <v>1</v>
      </c>
      <c r="HR238" s="38" t="s">
        <v>563</v>
      </c>
      <c r="HS238" s="38" t="s">
        <v>579</v>
      </c>
      <c r="HT238" s="59" t="s">
        <v>580</v>
      </c>
      <c r="HU238" s="38" t="s">
        <v>581</v>
      </c>
      <c r="HV238" s="38" t="s">
        <v>564</v>
      </c>
      <c r="HW238" s="38" t="s">
        <v>1188</v>
      </c>
      <c r="HX238" s="38" t="s">
        <v>567</v>
      </c>
      <c r="HY238" s="38" t="s">
        <v>1</v>
      </c>
      <c r="HZ238" s="38" t="s">
        <v>563</v>
      </c>
      <c r="IA238" s="38" t="s">
        <v>579</v>
      </c>
      <c r="IB238" s="59" t="s">
        <v>580</v>
      </c>
      <c r="IC238" s="38" t="s">
        <v>581</v>
      </c>
      <c r="ID238" s="38" t="s">
        <v>564</v>
      </c>
      <c r="IE238" s="38" t="s">
        <v>1188</v>
      </c>
      <c r="IF238" s="38" t="s">
        <v>567</v>
      </c>
      <c r="IG238" s="38" t="s">
        <v>1</v>
      </c>
      <c r="IH238" s="38" t="s">
        <v>563</v>
      </c>
      <c r="II238" s="38" t="s">
        <v>579</v>
      </c>
      <c r="IJ238" s="59" t="s">
        <v>580</v>
      </c>
      <c r="IK238" s="38" t="s">
        <v>581</v>
      </c>
      <c r="IL238" s="38" t="s">
        <v>564</v>
      </c>
      <c r="IM238" s="38" t="s">
        <v>1188</v>
      </c>
      <c r="IN238" s="38" t="s">
        <v>567</v>
      </c>
      <c r="IO238" s="38" t="s">
        <v>1</v>
      </c>
      <c r="IP238" s="38" t="s">
        <v>563</v>
      </c>
      <c r="IQ238" s="38" t="s">
        <v>579</v>
      </c>
      <c r="IR238" s="59" t="s">
        <v>580</v>
      </c>
      <c r="IS238" s="38" t="s">
        <v>581</v>
      </c>
      <c r="IT238" s="38" t="s">
        <v>564</v>
      </c>
      <c r="IU238" s="38" t="s">
        <v>1188</v>
      </c>
      <c r="IV238" s="38" t="s">
        <v>567</v>
      </c>
      <c r="IW238" s="38" t="s">
        <v>1</v>
      </c>
      <c r="IX238" s="38" t="s">
        <v>563</v>
      </c>
      <c r="IY238" s="38" t="s">
        <v>579</v>
      </c>
      <c r="IZ238" s="59" t="s">
        <v>580</v>
      </c>
      <c r="JA238" s="38" t="s">
        <v>581</v>
      </c>
      <c r="JB238" s="38" t="s">
        <v>564</v>
      </c>
      <c r="JC238" s="38" t="s">
        <v>1188</v>
      </c>
      <c r="JD238" s="38" t="s">
        <v>567</v>
      </c>
      <c r="JE238" s="38" t="s">
        <v>1</v>
      </c>
      <c r="JF238" s="38" t="s">
        <v>563</v>
      </c>
      <c r="JG238" s="38" t="s">
        <v>579</v>
      </c>
      <c r="JH238" s="59" t="s">
        <v>580</v>
      </c>
      <c r="JI238" s="38" t="s">
        <v>581</v>
      </c>
      <c r="JJ238" s="38" t="s">
        <v>564</v>
      </c>
      <c r="JK238" s="38" t="s">
        <v>1188</v>
      </c>
      <c r="JL238" s="38" t="s">
        <v>567</v>
      </c>
      <c r="JM238" s="38" t="s">
        <v>1</v>
      </c>
      <c r="JN238" s="38" t="s">
        <v>563</v>
      </c>
      <c r="JO238" s="38" t="s">
        <v>579</v>
      </c>
      <c r="JP238" s="59" t="s">
        <v>580</v>
      </c>
      <c r="JQ238" s="38" t="s">
        <v>581</v>
      </c>
      <c r="JR238" s="38" t="s">
        <v>564</v>
      </c>
      <c r="JS238" s="38" t="s">
        <v>1188</v>
      </c>
      <c r="JT238" s="38" t="s">
        <v>567</v>
      </c>
      <c r="JU238" s="38" t="s">
        <v>1</v>
      </c>
      <c r="JV238" s="38" t="s">
        <v>563</v>
      </c>
      <c r="JW238" s="38" t="s">
        <v>579</v>
      </c>
      <c r="JX238" s="59" t="s">
        <v>580</v>
      </c>
      <c r="JY238" s="38" t="s">
        <v>581</v>
      </c>
      <c r="JZ238" s="38" t="s">
        <v>564</v>
      </c>
      <c r="KA238" s="38" t="s">
        <v>1188</v>
      </c>
      <c r="KB238" s="38" t="s">
        <v>567</v>
      </c>
      <c r="KC238" s="38" t="s">
        <v>1</v>
      </c>
      <c r="KD238" s="38" t="s">
        <v>563</v>
      </c>
      <c r="KE238" s="38" t="s">
        <v>579</v>
      </c>
      <c r="KF238" s="59" t="s">
        <v>580</v>
      </c>
      <c r="KG238" s="38" t="s">
        <v>581</v>
      </c>
      <c r="KH238" s="38" t="s">
        <v>564</v>
      </c>
      <c r="KI238" s="38" t="s">
        <v>1188</v>
      </c>
      <c r="KJ238" s="38" t="s">
        <v>567</v>
      </c>
      <c r="KK238" s="38" t="s">
        <v>1</v>
      </c>
      <c r="KL238" s="38" t="s">
        <v>563</v>
      </c>
      <c r="KM238" s="38" t="s">
        <v>579</v>
      </c>
      <c r="KN238" s="59" t="s">
        <v>580</v>
      </c>
      <c r="KO238" s="38" t="s">
        <v>581</v>
      </c>
      <c r="KP238" s="38" t="s">
        <v>564</v>
      </c>
      <c r="KQ238" s="38" t="s">
        <v>1188</v>
      </c>
      <c r="KR238" s="38" t="s">
        <v>567</v>
      </c>
      <c r="KS238" s="38" t="s">
        <v>1</v>
      </c>
      <c r="KT238" s="38" t="s">
        <v>563</v>
      </c>
      <c r="KU238" s="38" t="s">
        <v>579</v>
      </c>
      <c r="KV238" s="59" t="s">
        <v>580</v>
      </c>
      <c r="KW238" s="38" t="s">
        <v>581</v>
      </c>
      <c r="KX238" s="38" t="s">
        <v>564</v>
      </c>
      <c r="KY238" s="38" t="s">
        <v>1188</v>
      </c>
      <c r="KZ238" s="38" t="s">
        <v>567</v>
      </c>
      <c r="LA238" s="38" t="s">
        <v>1</v>
      </c>
      <c r="LB238" s="38" t="s">
        <v>563</v>
      </c>
      <c r="LC238" s="38" t="s">
        <v>579</v>
      </c>
      <c r="LD238" s="59" t="s">
        <v>580</v>
      </c>
      <c r="LE238" s="38" t="s">
        <v>581</v>
      </c>
      <c r="LF238" s="38" t="s">
        <v>564</v>
      </c>
      <c r="LG238" s="38" t="s">
        <v>1188</v>
      </c>
      <c r="LH238" s="38" t="s">
        <v>567</v>
      </c>
      <c r="LI238" s="38" t="s">
        <v>1</v>
      </c>
      <c r="LJ238" s="38" t="s">
        <v>563</v>
      </c>
      <c r="LK238" s="38" t="s">
        <v>579</v>
      </c>
      <c r="LL238" s="59" t="s">
        <v>580</v>
      </c>
      <c r="LM238" s="38" t="s">
        <v>581</v>
      </c>
      <c r="LN238" s="38" t="s">
        <v>564</v>
      </c>
      <c r="LO238" s="38" t="s">
        <v>1188</v>
      </c>
      <c r="LP238" s="38" t="s">
        <v>567</v>
      </c>
      <c r="LQ238" s="38" t="s">
        <v>1</v>
      </c>
      <c r="LR238" s="38" t="s">
        <v>563</v>
      </c>
      <c r="LS238" s="38" t="s">
        <v>579</v>
      </c>
      <c r="LT238" s="59" t="s">
        <v>580</v>
      </c>
      <c r="LU238" s="38" t="s">
        <v>581</v>
      </c>
      <c r="LV238" s="38" t="s">
        <v>564</v>
      </c>
      <c r="LW238" s="38" t="s">
        <v>1188</v>
      </c>
      <c r="LX238" s="38" t="s">
        <v>567</v>
      </c>
      <c r="LY238" s="38" t="s">
        <v>1</v>
      </c>
      <c r="LZ238" s="38" t="s">
        <v>563</v>
      </c>
      <c r="MA238" s="38" t="s">
        <v>579</v>
      </c>
      <c r="MB238" s="59" t="s">
        <v>580</v>
      </c>
      <c r="MC238" s="38" t="s">
        <v>581</v>
      </c>
      <c r="MD238" s="38" t="s">
        <v>564</v>
      </c>
      <c r="ME238" s="38" t="s">
        <v>1188</v>
      </c>
      <c r="MF238" s="38" t="s">
        <v>567</v>
      </c>
      <c r="MG238" s="38" t="s">
        <v>1</v>
      </c>
      <c r="MH238" s="38" t="s">
        <v>563</v>
      </c>
      <c r="MI238" s="38" t="s">
        <v>579</v>
      </c>
      <c r="MJ238" s="59" t="s">
        <v>580</v>
      </c>
      <c r="MK238" s="38" t="s">
        <v>581</v>
      </c>
      <c r="ML238" s="38" t="s">
        <v>564</v>
      </c>
      <c r="MM238" s="38" t="s">
        <v>1188</v>
      </c>
      <c r="MN238" s="38" t="s">
        <v>567</v>
      </c>
      <c r="MO238" s="38" t="s">
        <v>1</v>
      </c>
      <c r="MP238" s="38" t="s">
        <v>563</v>
      </c>
      <c r="MQ238" s="38" t="s">
        <v>579</v>
      </c>
      <c r="MR238" s="59" t="s">
        <v>580</v>
      </c>
      <c r="MS238" s="38" t="s">
        <v>581</v>
      </c>
      <c r="MT238" s="38" t="s">
        <v>564</v>
      </c>
      <c r="MU238" s="38" t="s">
        <v>1188</v>
      </c>
      <c r="MV238" s="38" t="s">
        <v>567</v>
      </c>
      <c r="MW238" s="38" t="s">
        <v>1</v>
      </c>
      <c r="MX238" s="38" t="s">
        <v>563</v>
      </c>
      <c r="MY238" s="38" t="s">
        <v>579</v>
      </c>
      <c r="MZ238" s="59" t="s">
        <v>580</v>
      </c>
      <c r="NA238" s="38" t="s">
        <v>581</v>
      </c>
      <c r="NB238" s="38" t="s">
        <v>564</v>
      </c>
      <c r="NC238" s="38" t="s">
        <v>1188</v>
      </c>
      <c r="ND238" s="38" t="s">
        <v>567</v>
      </c>
      <c r="NE238" s="38" t="s">
        <v>1</v>
      </c>
      <c r="NF238" s="38" t="s">
        <v>563</v>
      </c>
      <c r="NG238" s="38" t="s">
        <v>579</v>
      </c>
      <c r="NH238" s="59" t="s">
        <v>580</v>
      </c>
      <c r="NI238" s="38" t="s">
        <v>581</v>
      </c>
      <c r="NJ238" s="38" t="s">
        <v>564</v>
      </c>
      <c r="NK238" s="38" t="s">
        <v>1188</v>
      </c>
      <c r="NL238" s="38" t="s">
        <v>567</v>
      </c>
      <c r="NM238" s="38" t="s">
        <v>1</v>
      </c>
      <c r="NN238" s="38" t="s">
        <v>563</v>
      </c>
      <c r="NO238" s="38" t="s">
        <v>579</v>
      </c>
      <c r="NP238" s="59" t="s">
        <v>580</v>
      </c>
      <c r="NQ238" s="38" t="s">
        <v>581</v>
      </c>
      <c r="NR238" s="38" t="s">
        <v>564</v>
      </c>
      <c r="NS238" s="38" t="s">
        <v>1188</v>
      </c>
      <c r="NT238" s="38" t="s">
        <v>567</v>
      </c>
      <c r="NU238" s="38" t="s">
        <v>1</v>
      </c>
      <c r="NV238" s="38" t="s">
        <v>563</v>
      </c>
      <c r="NW238" s="38" t="s">
        <v>579</v>
      </c>
      <c r="NX238" s="59" t="s">
        <v>580</v>
      </c>
      <c r="NY238" s="38" t="s">
        <v>581</v>
      </c>
      <c r="NZ238" s="38" t="s">
        <v>564</v>
      </c>
      <c r="OA238" s="38" t="s">
        <v>1188</v>
      </c>
      <c r="OB238" s="38" t="s">
        <v>567</v>
      </c>
      <c r="OC238" s="38" t="s">
        <v>1</v>
      </c>
      <c r="OD238" s="38" t="s">
        <v>563</v>
      </c>
      <c r="OE238" s="38" t="s">
        <v>579</v>
      </c>
      <c r="OF238" s="59" t="s">
        <v>580</v>
      </c>
      <c r="OG238" s="38" t="s">
        <v>581</v>
      </c>
      <c r="OH238" s="38" t="s">
        <v>564</v>
      </c>
      <c r="OI238" s="38" t="s">
        <v>1188</v>
      </c>
      <c r="OJ238" s="38" t="s">
        <v>567</v>
      </c>
      <c r="OK238" s="38" t="s">
        <v>1</v>
      </c>
      <c r="OL238" s="38" t="s">
        <v>563</v>
      </c>
      <c r="OM238" s="38" t="s">
        <v>579</v>
      </c>
      <c r="ON238" s="59" t="s">
        <v>580</v>
      </c>
      <c r="OO238" s="38" t="s">
        <v>581</v>
      </c>
      <c r="OP238" s="38" t="s">
        <v>564</v>
      </c>
      <c r="OQ238" s="38" t="s">
        <v>1188</v>
      </c>
      <c r="OR238" s="38" t="s">
        <v>567</v>
      </c>
      <c r="OS238" s="38" t="s">
        <v>1</v>
      </c>
      <c r="OT238" s="38" t="s">
        <v>563</v>
      </c>
      <c r="OU238" s="38" t="s">
        <v>579</v>
      </c>
      <c r="OV238" s="59" t="s">
        <v>580</v>
      </c>
      <c r="OW238" s="38" t="s">
        <v>581</v>
      </c>
      <c r="OX238" s="38" t="s">
        <v>564</v>
      </c>
      <c r="OY238" s="38" t="s">
        <v>1188</v>
      </c>
      <c r="OZ238" s="38" t="s">
        <v>567</v>
      </c>
      <c r="PA238" s="38" t="s">
        <v>1</v>
      </c>
      <c r="PB238" s="38" t="s">
        <v>563</v>
      </c>
      <c r="PC238" s="38" t="s">
        <v>579</v>
      </c>
      <c r="PD238" s="59" t="s">
        <v>580</v>
      </c>
      <c r="PE238" s="38" t="s">
        <v>581</v>
      </c>
      <c r="PF238" s="38" t="s">
        <v>564</v>
      </c>
      <c r="PG238" s="38" t="s">
        <v>1188</v>
      </c>
      <c r="PH238" s="38" t="s">
        <v>567</v>
      </c>
      <c r="PI238" s="38" t="s">
        <v>1</v>
      </c>
      <c r="PJ238" s="38" t="s">
        <v>563</v>
      </c>
      <c r="PK238" s="38" t="s">
        <v>579</v>
      </c>
      <c r="PL238" s="59" t="s">
        <v>580</v>
      </c>
      <c r="PM238" s="38" t="s">
        <v>581</v>
      </c>
      <c r="PN238" s="38" t="s">
        <v>564</v>
      </c>
      <c r="PO238" s="38" t="s">
        <v>1188</v>
      </c>
      <c r="PP238" s="38" t="s">
        <v>567</v>
      </c>
      <c r="PQ238" s="38" t="s">
        <v>1</v>
      </c>
      <c r="PR238" s="38" t="s">
        <v>563</v>
      </c>
      <c r="PS238" s="38" t="s">
        <v>579</v>
      </c>
      <c r="PT238" s="59" t="s">
        <v>580</v>
      </c>
      <c r="PU238" s="38" t="s">
        <v>581</v>
      </c>
      <c r="PV238" s="38" t="s">
        <v>564</v>
      </c>
      <c r="PW238" s="38" t="s">
        <v>1188</v>
      </c>
      <c r="PX238" s="38" t="s">
        <v>567</v>
      </c>
      <c r="PY238" s="38" t="s">
        <v>1</v>
      </c>
      <c r="PZ238" s="38" t="s">
        <v>563</v>
      </c>
      <c r="QA238" s="38" t="s">
        <v>579</v>
      </c>
      <c r="QB238" s="59" t="s">
        <v>580</v>
      </c>
      <c r="QC238" s="38" t="s">
        <v>581</v>
      </c>
      <c r="QD238" s="38" t="s">
        <v>564</v>
      </c>
      <c r="QE238" s="38" t="s">
        <v>1188</v>
      </c>
      <c r="QF238" s="38" t="s">
        <v>567</v>
      </c>
      <c r="QG238" s="38" t="s">
        <v>1</v>
      </c>
      <c r="QH238" s="38" t="s">
        <v>563</v>
      </c>
      <c r="QI238" s="38" t="s">
        <v>579</v>
      </c>
      <c r="QJ238" s="59" t="s">
        <v>580</v>
      </c>
      <c r="QK238" s="38" t="s">
        <v>581</v>
      </c>
      <c r="QL238" s="38" t="s">
        <v>564</v>
      </c>
      <c r="QM238" s="38" t="s">
        <v>1188</v>
      </c>
      <c r="QN238" s="38" t="s">
        <v>567</v>
      </c>
      <c r="QO238" s="38" t="s">
        <v>1</v>
      </c>
      <c r="QP238" s="38" t="s">
        <v>563</v>
      </c>
      <c r="QQ238" s="38" t="s">
        <v>579</v>
      </c>
      <c r="QR238" s="59" t="s">
        <v>580</v>
      </c>
      <c r="QS238" s="38" t="s">
        <v>581</v>
      </c>
      <c r="QT238" s="38" t="s">
        <v>564</v>
      </c>
      <c r="QU238" s="38" t="s">
        <v>1188</v>
      </c>
      <c r="QV238" s="38" t="s">
        <v>567</v>
      </c>
      <c r="QW238" s="38" t="s">
        <v>1</v>
      </c>
      <c r="QX238" s="38" t="s">
        <v>563</v>
      </c>
      <c r="QY238" s="38" t="s">
        <v>579</v>
      </c>
      <c r="QZ238" s="59" t="s">
        <v>580</v>
      </c>
      <c r="RA238" s="38" t="s">
        <v>581</v>
      </c>
      <c r="RB238" s="38" t="s">
        <v>564</v>
      </c>
      <c r="RC238" s="38" t="s">
        <v>1188</v>
      </c>
      <c r="RD238" s="38" t="s">
        <v>567</v>
      </c>
      <c r="RE238" s="38" t="s">
        <v>1</v>
      </c>
      <c r="RF238" s="38" t="s">
        <v>563</v>
      </c>
      <c r="RG238" s="38" t="s">
        <v>579</v>
      </c>
      <c r="RH238" s="59" t="s">
        <v>580</v>
      </c>
      <c r="RI238" s="38" t="s">
        <v>581</v>
      </c>
      <c r="RJ238" s="38" t="s">
        <v>564</v>
      </c>
      <c r="RK238" s="38" t="s">
        <v>1188</v>
      </c>
      <c r="RL238" s="38" t="s">
        <v>567</v>
      </c>
      <c r="RM238" s="38" t="s">
        <v>1</v>
      </c>
      <c r="RN238" s="38" t="s">
        <v>563</v>
      </c>
      <c r="RO238" s="38" t="s">
        <v>579</v>
      </c>
      <c r="RP238" s="59" t="s">
        <v>580</v>
      </c>
      <c r="RQ238" s="38" t="s">
        <v>581</v>
      </c>
      <c r="RR238" s="38" t="s">
        <v>564</v>
      </c>
      <c r="RS238" s="38" t="s">
        <v>1188</v>
      </c>
      <c r="RT238" s="38" t="s">
        <v>567</v>
      </c>
      <c r="RU238" s="38" t="s">
        <v>1</v>
      </c>
      <c r="RV238" s="38" t="s">
        <v>563</v>
      </c>
      <c r="RW238" s="38" t="s">
        <v>579</v>
      </c>
      <c r="RX238" s="59" t="s">
        <v>580</v>
      </c>
      <c r="RY238" s="38" t="s">
        <v>581</v>
      </c>
      <c r="RZ238" s="38" t="s">
        <v>564</v>
      </c>
      <c r="SA238" s="38" t="s">
        <v>1188</v>
      </c>
      <c r="SB238" s="38" t="s">
        <v>567</v>
      </c>
      <c r="SC238" s="38" t="s">
        <v>1</v>
      </c>
      <c r="SD238" s="38" t="s">
        <v>563</v>
      </c>
      <c r="SE238" s="38" t="s">
        <v>579</v>
      </c>
      <c r="SF238" s="59" t="s">
        <v>580</v>
      </c>
      <c r="SG238" s="38" t="s">
        <v>581</v>
      </c>
      <c r="SH238" s="38" t="s">
        <v>564</v>
      </c>
      <c r="SI238" s="38" t="s">
        <v>1188</v>
      </c>
      <c r="SJ238" s="38" t="s">
        <v>567</v>
      </c>
      <c r="SK238" s="38" t="s">
        <v>1</v>
      </c>
      <c r="SL238" s="38" t="s">
        <v>563</v>
      </c>
      <c r="SM238" s="38" t="s">
        <v>579</v>
      </c>
      <c r="SN238" s="59" t="s">
        <v>580</v>
      </c>
      <c r="SO238" s="38" t="s">
        <v>581</v>
      </c>
      <c r="SP238" s="38" t="s">
        <v>564</v>
      </c>
      <c r="SQ238" s="38" t="s">
        <v>1188</v>
      </c>
      <c r="SR238" s="38" t="s">
        <v>567</v>
      </c>
      <c r="SS238" s="38" t="s">
        <v>1</v>
      </c>
      <c r="ST238" s="38" t="s">
        <v>563</v>
      </c>
      <c r="SU238" s="38" t="s">
        <v>579</v>
      </c>
      <c r="SV238" s="59" t="s">
        <v>580</v>
      </c>
      <c r="SW238" s="38" t="s">
        <v>581</v>
      </c>
      <c r="SX238" s="38" t="s">
        <v>564</v>
      </c>
      <c r="SY238" s="38" t="s">
        <v>1188</v>
      </c>
      <c r="SZ238" s="38" t="s">
        <v>567</v>
      </c>
      <c r="TA238" s="38" t="s">
        <v>1</v>
      </c>
      <c r="TB238" s="38" t="s">
        <v>563</v>
      </c>
      <c r="TC238" s="38" t="s">
        <v>579</v>
      </c>
      <c r="TD238" s="59" t="s">
        <v>580</v>
      </c>
      <c r="TE238" s="38" t="s">
        <v>581</v>
      </c>
      <c r="TF238" s="38" t="s">
        <v>564</v>
      </c>
      <c r="TG238" s="38" t="s">
        <v>1188</v>
      </c>
      <c r="TH238" s="38" t="s">
        <v>567</v>
      </c>
      <c r="TI238" s="38" t="s">
        <v>1</v>
      </c>
      <c r="TJ238" s="38" t="s">
        <v>563</v>
      </c>
      <c r="TK238" s="38" t="s">
        <v>579</v>
      </c>
      <c r="TL238" s="59" t="s">
        <v>580</v>
      </c>
      <c r="TM238" s="38" t="s">
        <v>581</v>
      </c>
      <c r="TN238" s="38" t="s">
        <v>564</v>
      </c>
      <c r="TO238" s="38" t="s">
        <v>1188</v>
      </c>
      <c r="TP238" s="38" t="s">
        <v>567</v>
      </c>
      <c r="TQ238" s="38" t="s">
        <v>1</v>
      </c>
      <c r="TR238" s="38" t="s">
        <v>563</v>
      </c>
      <c r="TS238" s="38" t="s">
        <v>579</v>
      </c>
      <c r="TT238" s="59" t="s">
        <v>580</v>
      </c>
      <c r="TU238" s="38" t="s">
        <v>581</v>
      </c>
      <c r="TV238" s="38" t="s">
        <v>564</v>
      </c>
      <c r="TW238" s="38" t="s">
        <v>1188</v>
      </c>
      <c r="TX238" s="38" t="s">
        <v>567</v>
      </c>
      <c r="TY238" s="38" t="s">
        <v>1</v>
      </c>
      <c r="TZ238" s="38" t="s">
        <v>563</v>
      </c>
      <c r="UA238" s="38" t="s">
        <v>579</v>
      </c>
      <c r="UB238" s="59" t="s">
        <v>580</v>
      </c>
      <c r="UC238" s="38" t="s">
        <v>581</v>
      </c>
      <c r="UD238" s="38" t="s">
        <v>564</v>
      </c>
      <c r="UE238" s="38" t="s">
        <v>1188</v>
      </c>
      <c r="UF238" s="38" t="s">
        <v>567</v>
      </c>
      <c r="UG238" s="38" t="s">
        <v>1</v>
      </c>
      <c r="UH238" s="38" t="s">
        <v>563</v>
      </c>
      <c r="UI238" s="38" t="s">
        <v>579</v>
      </c>
      <c r="UJ238" s="59" t="s">
        <v>580</v>
      </c>
      <c r="UK238" s="38" t="s">
        <v>581</v>
      </c>
      <c r="UL238" s="38" t="s">
        <v>564</v>
      </c>
      <c r="UM238" s="38" t="s">
        <v>1188</v>
      </c>
      <c r="UN238" s="38" t="s">
        <v>567</v>
      </c>
      <c r="UO238" s="38" t="s">
        <v>1</v>
      </c>
      <c r="UP238" s="38" t="s">
        <v>563</v>
      </c>
      <c r="UQ238" s="38" t="s">
        <v>579</v>
      </c>
      <c r="UR238" s="59" t="s">
        <v>580</v>
      </c>
      <c r="US238" s="38" t="s">
        <v>581</v>
      </c>
      <c r="UT238" s="38" t="s">
        <v>564</v>
      </c>
      <c r="UU238" s="38" t="s">
        <v>1188</v>
      </c>
      <c r="UV238" s="38" t="s">
        <v>567</v>
      </c>
      <c r="UW238" s="38" t="s">
        <v>1</v>
      </c>
      <c r="UX238" s="38" t="s">
        <v>563</v>
      </c>
      <c r="UY238" s="38" t="s">
        <v>579</v>
      </c>
      <c r="UZ238" s="59" t="s">
        <v>580</v>
      </c>
      <c r="VA238" s="38" t="s">
        <v>581</v>
      </c>
      <c r="VB238" s="38" t="s">
        <v>564</v>
      </c>
      <c r="VC238" s="38" t="s">
        <v>1188</v>
      </c>
      <c r="VD238" s="38" t="s">
        <v>567</v>
      </c>
      <c r="VE238" s="38" t="s">
        <v>1</v>
      </c>
      <c r="VF238" s="38" t="s">
        <v>563</v>
      </c>
      <c r="VG238" s="38" t="s">
        <v>579</v>
      </c>
      <c r="VH238" s="59" t="s">
        <v>580</v>
      </c>
      <c r="VI238" s="38" t="s">
        <v>581</v>
      </c>
      <c r="VJ238" s="38" t="s">
        <v>564</v>
      </c>
      <c r="VK238" s="38" t="s">
        <v>1188</v>
      </c>
      <c r="VL238" s="38" t="s">
        <v>567</v>
      </c>
      <c r="VM238" s="38" t="s">
        <v>1</v>
      </c>
      <c r="VN238" s="38" t="s">
        <v>563</v>
      </c>
      <c r="VO238" s="38" t="s">
        <v>579</v>
      </c>
      <c r="VP238" s="59" t="s">
        <v>580</v>
      </c>
      <c r="VQ238" s="38" t="s">
        <v>581</v>
      </c>
      <c r="VR238" s="38" t="s">
        <v>564</v>
      </c>
      <c r="VS238" s="38" t="s">
        <v>1188</v>
      </c>
      <c r="VT238" s="38" t="s">
        <v>567</v>
      </c>
      <c r="VU238" s="38" t="s">
        <v>1</v>
      </c>
      <c r="VV238" s="38" t="s">
        <v>563</v>
      </c>
      <c r="VW238" s="38" t="s">
        <v>579</v>
      </c>
      <c r="VX238" s="59" t="s">
        <v>580</v>
      </c>
      <c r="VY238" s="38" t="s">
        <v>581</v>
      </c>
      <c r="VZ238" s="38" t="s">
        <v>564</v>
      </c>
      <c r="WA238" s="38" t="s">
        <v>1188</v>
      </c>
      <c r="WB238" s="38" t="s">
        <v>567</v>
      </c>
      <c r="WC238" s="38" t="s">
        <v>1</v>
      </c>
      <c r="WD238" s="38" t="s">
        <v>563</v>
      </c>
      <c r="WE238" s="38" t="s">
        <v>579</v>
      </c>
      <c r="WF238" s="59" t="s">
        <v>580</v>
      </c>
      <c r="WG238" s="38" t="s">
        <v>581</v>
      </c>
      <c r="WH238" s="38" t="s">
        <v>564</v>
      </c>
      <c r="WI238" s="38" t="s">
        <v>1188</v>
      </c>
      <c r="WJ238" s="38" t="s">
        <v>567</v>
      </c>
      <c r="WK238" s="38" t="s">
        <v>1</v>
      </c>
      <c r="WL238" s="38" t="s">
        <v>563</v>
      </c>
      <c r="WM238" s="38" t="s">
        <v>579</v>
      </c>
      <c r="WN238" s="59" t="s">
        <v>580</v>
      </c>
      <c r="WO238" s="38" t="s">
        <v>581</v>
      </c>
      <c r="WP238" s="38" t="s">
        <v>564</v>
      </c>
      <c r="WQ238" s="38" t="s">
        <v>1188</v>
      </c>
      <c r="WR238" s="38" t="s">
        <v>567</v>
      </c>
      <c r="WS238" s="38" t="s">
        <v>1</v>
      </c>
      <c r="WT238" s="38" t="s">
        <v>563</v>
      </c>
      <c r="WU238" s="38" t="s">
        <v>579</v>
      </c>
      <c r="WV238" s="59" t="s">
        <v>580</v>
      </c>
      <c r="WW238" s="38" t="s">
        <v>581</v>
      </c>
      <c r="WX238" s="38" t="s">
        <v>564</v>
      </c>
      <c r="WY238" s="38" t="s">
        <v>1188</v>
      </c>
      <c r="WZ238" s="38" t="s">
        <v>567</v>
      </c>
      <c r="XA238" s="38" t="s">
        <v>1</v>
      </c>
      <c r="XB238" s="38" t="s">
        <v>563</v>
      </c>
      <c r="XC238" s="38" t="s">
        <v>579</v>
      </c>
      <c r="XD238" s="59" t="s">
        <v>580</v>
      </c>
      <c r="XE238" s="38" t="s">
        <v>581</v>
      </c>
      <c r="XF238" s="38" t="s">
        <v>564</v>
      </c>
      <c r="XG238" s="38" t="s">
        <v>1188</v>
      </c>
      <c r="XH238" s="38" t="s">
        <v>567</v>
      </c>
      <c r="XI238" s="38" t="s">
        <v>1</v>
      </c>
      <c r="XJ238" s="38" t="s">
        <v>563</v>
      </c>
      <c r="XK238" s="38" t="s">
        <v>579</v>
      </c>
      <c r="XL238" s="59" t="s">
        <v>580</v>
      </c>
      <c r="XM238" s="38" t="s">
        <v>581</v>
      </c>
      <c r="XN238" s="38" t="s">
        <v>564</v>
      </c>
      <c r="XO238" s="38" t="s">
        <v>1188</v>
      </c>
      <c r="XP238" s="38" t="s">
        <v>567</v>
      </c>
      <c r="XQ238" s="38" t="s">
        <v>1</v>
      </c>
      <c r="XR238" s="38" t="s">
        <v>563</v>
      </c>
      <c r="XS238" s="38" t="s">
        <v>579</v>
      </c>
      <c r="XT238" s="59" t="s">
        <v>580</v>
      </c>
      <c r="XU238" s="38" t="s">
        <v>581</v>
      </c>
      <c r="XV238" s="38" t="s">
        <v>564</v>
      </c>
      <c r="XW238" s="38" t="s">
        <v>1188</v>
      </c>
      <c r="XX238" s="38" t="s">
        <v>567</v>
      </c>
      <c r="XY238" s="38" t="s">
        <v>1</v>
      </c>
      <c r="XZ238" s="38" t="s">
        <v>563</v>
      </c>
      <c r="YA238" s="38" t="s">
        <v>579</v>
      </c>
      <c r="YB238" s="59" t="s">
        <v>580</v>
      </c>
      <c r="YC238" s="38" t="s">
        <v>581</v>
      </c>
      <c r="YD238" s="38" t="s">
        <v>564</v>
      </c>
      <c r="YE238" s="38" t="s">
        <v>1188</v>
      </c>
      <c r="YF238" s="38" t="s">
        <v>567</v>
      </c>
      <c r="YG238" s="38" t="s">
        <v>1</v>
      </c>
      <c r="YH238" s="38" t="s">
        <v>563</v>
      </c>
      <c r="YI238" s="38" t="s">
        <v>579</v>
      </c>
      <c r="YJ238" s="59" t="s">
        <v>580</v>
      </c>
      <c r="YK238" s="38" t="s">
        <v>581</v>
      </c>
      <c r="YL238" s="38" t="s">
        <v>564</v>
      </c>
      <c r="YM238" s="38" t="s">
        <v>1188</v>
      </c>
      <c r="YN238" s="38" t="s">
        <v>567</v>
      </c>
      <c r="YO238" s="38" t="s">
        <v>1</v>
      </c>
      <c r="YP238" s="38" t="s">
        <v>563</v>
      </c>
      <c r="YQ238" s="38" t="s">
        <v>579</v>
      </c>
      <c r="YR238" s="59" t="s">
        <v>580</v>
      </c>
      <c r="YS238" s="38" t="s">
        <v>581</v>
      </c>
      <c r="YT238" s="38" t="s">
        <v>564</v>
      </c>
      <c r="YU238" s="38" t="s">
        <v>1188</v>
      </c>
      <c r="YV238" s="38" t="s">
        <v>567</v>
      </c>
      <c r="YW238" s="38" t="s">
        <v>1</v>
      </c>
      <c r="YX238" s="38" t="s">
        <v>563</v>
      </c>
      <c r="YY238" s="38" t="s">
        <v>579</v>
      </c>
      <c r="YZ238" s="59" t="s">
        <v>580</v>
      </c>
      <c r="ZA238" s="38" t="s">
        <v>581</v>
      </c>
      <c r="ZB238" s="38" t="s">
        <v>564</v>
      </c>
      <c r="ZC238" s="38" t="s">
        <v>1188</v>
      </c>
      <c r="ZD238" s="38" t="s">
        <v>567</v>
      </c>
      <c r="ZE238" s="38" t="s">
        <v>1</v>
      </c>
      <c r="ZF238" s="38" t="s">
        <v>563</v>
      </c>
      <c r="ZG238" s="38" t="s">
        <v>579</v>
      </c>
      <c r="ZH238" s="59" t="s">
        <v>580</v>
      </c>
      <c r="ZI238" s="38" t="s">
        <v>581</v>
      </c>
      <c r="ZJ238" s="38" t="s">
        <v>564</v>
      </c>
      <c r="ZK238" s="38" t="s">
        <v>1188</v>
      </c>
      <c r="ZL238" s="38" t="s">
        <v>567</v>
      </c>
      <c r="ZM238" s="38" t="s">
        <v>1</v>
      </c>
      <c r="ZN238" s="38" t="s">
        <v>563</v>
      </c>
      <c r="ZO238" s="38" t="s">
        <v>579</v>
      </c>
      <c r="ZP238" s="59" t="s">
        <v>580</v>
      </c>
      <c r="ZQ238" s="38" t="s">
        <v>581</v>
      </c>
      <c r="ZR238" s="38" t="s">
        <v>564</v>
      </c>
      <c r="ZS238" s="38" t="s">
        <v>1188</v>
      </c>
      <c r="ZT238" s="38" t="s">
        <v>567</v>
      </c>
      <c r="ZU238" s="38" t="s">
        <v>1</v>
      </c>
      <c r="ZV238" s="38" t="s">
        <v>563</v>
      </c>
      <c r="ZW238" s="38" t="s">
        <v>579</v>
      </c>
      <c r="ZX238" s="59" t="s">
        <v>580</v>
      </c>
      <c r="ZY238" s="38" t="s">
        <v>581</v>
      </c>
      <c r="ZZ238" s="38" t="s">
        <v>564</v>
      </c>
      <c r="AAA238" s="38" t="s">
        <v>1188</v>
      </c>
      <c r="AAB238" s="38" t="s">
        <v>567</v>
      </c>
      <c r="AAC238" s="38" t="s">
        <v>1</v>
      </c>
      <c r="AAD238" s="38" t="s">
        <v>563</v>
      </c>
      <c r="AAE238" s="38" t="s">
        <v>579</v>
      </c>
      <c r="AAF238" s="59" t="s">
        <v>580</v>
      </c>
      <c r="AAG238" s="38" t="s">
        <v>581</v>
      </c>
      <c r="AAH238" s="38" t="s">
        <v>564</v>
      </c>
      <c r="AAI238" s="38" t="s">
        <v>1188</v>
      </c>
      <c r="AAJ238" s="38" t="s">
        <v>567</v>
      </c>
      <c r="AAK238" s="38" t="s">
        <v>1</v>
      </c>
      <c r="AAL238" s="38" t="s">
        <v>563</v>
      </c>
      <c r="AAM238" s="38" t="s">
        <v>579</v>
      </c>
      <c r="AAN238" s="59" t="s">
        <v>580</v>
      </c>
      <c r="AAO238" s="38" t="s">
        <v>581</v>
      </c>
      <c r="AAP238" s="38" t="s">
        <v>564</v>
      </c>
      <c r="AAQ238" s="38" t="s">
        <v>1188</v>
      </c>
      <c r="AAR238" s="38" t="s">
        <v>567</v>
      </c>
      <c r="AAS238" s="38" t="s">
        <v>1</v>
      </c>
      <c r="AAT238" s="38" t="s">
        <v>563</v>
      </c>
      <c r="AAU238" s="38" t="s">
        <v>579</v>
      </c>
      <c r="AAV238" s="59" t="s">
        <v>580</v>
      </c>
      <c r="AAW238" s="38" t="s">
        <v>581</v>
      </c>
      <c r="AAX238" s="38" t="s">
        <v>564</v>
      </c>
      <c r="AAY238" s="38" t="s">
        <v>1188</v>
      </c>
      <c r="AAZ238" s="38" t="s">
        <v>567</v>
      </c>
      <c r="ABA238" s="38" t="s">
        <v>1</v>
      </c>
      <c r="ABB238" s="38" t="s">
        <v>563</v>
      </c>
      <c r="ABC238" s="38" t="s">
        <v>579</v>
      </c>
      <c r="ABD238" s="59" t="s">
        <v>580</v>
      </c>
      <c r="ABE238" s="38" t="s">
        <v>581</v>
      </c>
      <c r="ABF238" s="38" t="s">
        <v>564</v>
      </c>
      <c r="ABG238" s="38" t="s">
        <v>1188</v>
      </c>
      <c r="ABH238" s="38" t="s">
        <v>567</v>
      </c>
      <c r="ABI238" s="38" t="s">
        <v>1</v>
      </c>
      <c r="ABJ238" s="38" t="s">
        <v>563</v>
      </c>
      <c r="ABK238" s="38" t="s">
        <v>579</v>
      </c>
      <c r="ABL238" s="59" t="s">
        <v>580</v>
      </c>
      <c r="ABM238" s="38" t="s">
        <v>581</v>
      </c>
      <c r="ABN238" s="38" t="s">
        <v>564</v>
      </c>
      <c r="ABO238" s="38" t="s">
        <v>1188</v>
      </c>
      <c r="ABP238" s="38" t="s">
        <v>567</v>
      </c>
      <c r="ABQ238" s="38" t="s">
        <v>1</v>
      </c>
      <c r="ABR238" s="38" t="s">
        <v>563</v>
      </c>
      <c r="ABS238" s="38" t="s">
        <v>579</v>
      </c>
      <c r="ABT238" s="59" t="s">
        <v>580</v>
      </c>
      <c r="ABU238" s="38" t="s">
        <v>581</v>
      </c>
      <c r="ABV238" s="38" t="s">
        <v>564</v>
      </c>
      <c r="ABW238" s="38" t="s">
        <v>1188</v>
      </c>
      <c r="ABX238" s="38" t="s">
        <v>567</v>
      </c>
      <c r="ABY238" s="38" t="s">
        <v>1</v>
      </c>
      <c r="ABZ238" s="38" t="s">
        <v>563</v>
      </c>
      <c r="ACA238" s="38" t="s">
        <v>579</v>
      </c>
      <c r="ACB238" s="59" t="s">
        <v>580</v>
      </c>
      <c r="ACC238" s="38" t="s">
        <v>581</v>
      </c>
      <c r="ACD238" s="38" t="s">
        <v>564</v>
      </c>
      <c r="ACE238" s="38" t="s">
        <v>1188</v>
      </c>
      <c r="ACF238" s="38" t="s">
        <v>567</v>
      </c>
      <c r="ACG238" s="38" t="s">
        <v>1</v>
      </c>
      <c r="ACH238" s="38" t="s">
        <v>563</v>
      </c>
      <c r="ACI238" s="38" t="s">
        <v>579</v>
      </c>
      <c r="ACJ238" s="59" t="s">
        <v>580</v>
      </c>
      <c r="ACK238" s="38" t="s">
        <v>581</v>
      </c>
      <c r="ACL238" s="38" t="s">
        <v>564</v>
      </c>
      <c r="ACM238" s="38" t="s">
        <v>1188</v>
      </c>
      <c r="ACN238" s="38" t="s">
        <v>567</v>
      </c>
      <c r="ACO238" s="38" t="s">
        <v>1</v>
      </c>
      <c r="ACP238" s="38" t="s">
        <v>563</v>
      </c>
      <c r="ACQ238" s="38" t="s">
        <v>579</v>
      </c>
      <c r="ACR238" s="59" t="s">
        <v>580</v>
      </c>
      <c r="ACS238" s="38" t="s">
        <v>581</v>
      </c>
      <c r="ACT238" s="38" t="s">
        <v>564</v>
      </c>
      <c r="ACU238" s="38" t="s">
        <v>1188</v>
      </c>
      <c r="ACV238" s="38" t="s">
        <v>567</v>
      </c>
      <c r="ACW238" s="38" t="s">
        <v>1</v>
      </c>
      <c r="ACX238" s="38" t="s">
        <v>563</v>
      </c>
      <c r="ACY238" s="38" t="s">
        <v>579</v>
      </c>
      <c r="ACZ238" s="59" t="s">
        <v>580</v>
      </c>
      <c r="ADA238" s="38" t="s">
        <v>581</v>
      </c>
      <c r="ADB238" s="38" t="s">
        <v>564</v>
      </c>
      <c r="ADC238" s="38" t="s">
        <v>1188</v>
      </c>
      <c r="ADD238" s="38" t="s">
        <v>567</v>
      </c>
      <c r="ADE238" s="38" t="s">
        <v>1</v>
      </c>
      <c r="ADF238" s="38" t="s">
        <v>563</v>
      </c>
      <c r="ADG238" s="38" t="s">
        <v>579</v>
      </c>
      <c r="ADH238" s="59" t="s">
        <v>580</v>
      </c>
      <c r="ADI238" s="38" t="s">
        <v>581</v>
      </c>
      <c r="ADJ238" s="38" t="s">
        <v>564</v>
      </c>
      <c r="ADK238" s="38" t="s">
        <v>1188</v>
      </c>
      <c r="ADL238" s="38" t="s">
        <v>567</v>
      </c>
      <c r="ADM238" s="38" t="s">
        <v>1</v>
      </c>
      <c r="ADN238" s="38" t="s">
        <v>563</v>
      </c>
      <c r="ADO238" s="38" t="s">
        <v>579</v>
      </c>
      <c r="ADP238" s="59" t="s">
        <v>580</v>
      </c>
      <c r="ADQ238" s="38" t="s">
        <v>581</v>
      </c>
      <c r="ADR238" s="38" t="s">
        <v>564</v>
      </c>
      <c r="ADS238" s="38" t="s">
        <v>1188</v>
      </c>
      <c r="ADT238" s="38" t="s">
        <v>567</v>
      </c>
      <c r="ADU238" s="38" t="s">
        <v>1</v>
      </c>
      <c r="ADV238" s="38" t="s">
        <v>563</v>
      </c>
      <c r="ADW238" s="38" t="s">
        <v>579</v>
      </c>
      <c r="ADX238" s="59" t="s">
        <v>580</v>
      </c>
      <c r="ADY238" s="38" t="s">
        <v>581</v>
      </c>
      <c r="ADZ238" s="38" t="s">
        <v>564</v>
      </c>
      <c r="AEA238" s="38" t="s">
        <v>1188</v>
      </c>
      <c r="AEB238" s="38" t="s">
        <v>567</v>
      </c>
      <c r="AEC238" s="38" t="s">
        <v>1</v>
      </c>
      <c r="AED238" s="38" t="s">
        <v>563</v>
      </c>
      <c r="AEE238" s="38" t="s">
        <v>579</v>
      </c>
      <c r="AEF238" s="59" t="s">
        <v>580</v>
      </c>
      <c r="AEG238" s="38" t="s">
        <v>581</v>
      </c>
      <c r="AEH238" s="38" t="s">
        <v>564</v>
      </c>
      <c r="AEI238" s="38" t="s">
        <v>1188</v>
      </c>
      <c r="AEJ238" s="38" t="s">
        <v>567</v>
      </c>
      <c r="AEK238" s="38" t="s">
        <v>1</v>
      </c>
      <c r="AEL238" s="38" t="s">
        <v>563</v>
      </c>
      <c r="AEM238" s="38" t="s">
        <v>579</v>
      </c>
      <c r="AEN238" s="59" t="s">
        <v>580</v>
      </c>
      <c r="AEO238" s="38" t="s">
        <v>581</v>
      </c>
      <c r="AEP238" s="38" t="s">
        <v>564</v>
      </c>
      <c r="AEQ238" s="38" t="s">
        <v>1188</v>
      </c>
      <c r="AER238" s="38" t="s">
        <v>567</v>
      </c>
      <c r="AES238" s="38" t="s">
        <v>1</v>
      </c>
      <c r="AET238" s="38" t="s">
        <v>563</v>
      </c>
      <c r="AEU238" s="38" t="s">
        <v>579</v>
      </c>
      <c r="AEV238" s="59" t="s">
        <v>580</v>
      </c>
      <c r="AEW238" s="38" t="s">
        <v>581</v>
      </c>
      <c r="AEX238" s="38" t="s">
        <v>564</v>
      </c>
      <c r="AEY238" s="38" t="s">
        <v>1188</v>
      </c>
      <c r="AEZ238" s="38" t="s">
        <v>567</v>
      </c>
      <c r="AFA238" s="38" t="s">
        <v>1</v>
      </c>
      <c r="AFB238" s="38" t="s">
        <v>563</v>
      </c>
      <c r="AFC238" s="38" t="s">
        <v>579</v>
      </c>
      <c r="AFD238" s="59" t="s">
        <v>580</v>
      </c>
      <c r="AFE238" s="38" t="s">
        <v>581</v>
      </c>
      <c r="AFF238" s="38" t="s">
        <v>564</v>
      </c>
      <c r="AFG238" s="38" t="s">
        <v>1188</v>
      </c>
      <c r="AFH238" s="38" t="s">
        <v>567</v>
      </c>
      <c r="AFI238" s="38" t="s">
        <v>1</v>
      </c>
      <c r="AFJ238" s="38" t="s">
        <v>563</v>
      </c>
      <c r="AFK238" s="38" t="s">
        <v>579</v>
      </c>
      <c r="AFL238" s="59" t="s">
        <v>580</v>
      </c>
      <c r="AFM238" s="38" t="s">
        <v>581</v>
      </c>
      <c r="AFN238" s="38" t="s">
        <v>564</v>
      </c>
      <c r="AFO238" s="38" t="s">
        <v>1188</v>
      </c>
      <c r="AFP238" s="38" t="s">
        <v>567</v>
      </c>
      <c r="AFQ238" s="38" t="s">
        <v>1</v>
      </c>
      <c r="AFR238" s="38" t="s">
        <v>563</v>
      </c>
      <c r="AFS238" s="38" t="s">
        <v>579</v>
      </c>
      <c r="AFT238" s="59" t="s">
        <v>580</v>
      </c>
      <c r="AFU238" s="38" t="s">
        <v>581</v>
      </c>
      <c r="AFV238" s="38" t="s">
        <v>564</v>
      </c>
      <c r="AFW238" s="38" t="s">
        <v>1188</v>
      </c>
      <c r="AFX238" s="38" t="s">
        <v>567</v>
      </c>
      <c r="AFY238" s="38" t="s">
        <v>1</v>
      </c>
      <c r="AFZ238" s="38" t="s">
        <v>563</v>
      </c>
      <c r="AGA238" s="38" t="s">
        <v>579</v>
      </c>
      <c r="AGB238" s="59" t="s">
        <v>580</v>
      </c>
      <c r="AGC238" s="38" t="s">
        <v>581</v>
      </c>
      <c r="AGD238" s="38" t="s">
        <v>564</v>
      </c>
      <c r="AGE238" s="38" t="s">
        <v>1188</v>
      </c>
      <c r="AGF238" s="38" t="s">
        <v>567</v>
      </c>
      <c r="AGG238" s="38" t="s">
        <v>1</v>
      </c>
      <c r="AGH238" s="38" t="s">
        <v>563</v>
      </c>
      <c r="AGI238" s="38" t="s">
        <v>579</v>
      </c>
      <c r="AGJ238" s="59" t="s">
        <v>580</v>
      </c>
      <c r="AGK238" s="38" t="s">
        <v>581</v>
      </c>
      <c r="AGL238" s="38" t="s">
        <v>564</v>
      </c>
      <c r="AGM238" s="38" t="s">
        <v>1188</v>
      </c>
      <c r="AGN238" s="38" t="s">
        <v>567</v>
      </c>
      <c r="AGO238" s="38" t="s">
        <v>1</v>
      </c>
      <c r="AGP238" s="38" t="s">
        <v>563</v>
      </c>
      <c r="AGQ238" s="38" t="s">
        <v>579</v>
      </c>
      <c r="AGR238" s="59" t="s">
        <v>580</v>
      </c>
      <c r="AGS238" s="38" t="s">
        <v>581</v>
      </c>
      <c r="AGT238" s="38" t="s">
        <v>564</v>
      </c>
      <c r="AGU238" s="38" t="s">
        <v>1188</v>
      </c>
      <c r="AGV238" s="38" t="s">
        <v>567</v>
      </c>
      <c r="AGW238" s="38" t="s">
        <v>1</v>
      </c>
      <c r="AGX238" s="38" t="s">
        <v>563</v>
      </c>
      <c r="AGY238" s="38" t="s">
        <v>579</v>
      </c>
      <c r="AGZ238" s="59" t="s">
        <v>580</v>
      </c>
      <c r="AHA238" s="38" t="s">
        <v>581</v>
      </c>
      <c r="AHB238" s="38" t="s">
        <v>564</v>
      </c>
      <c r="AHC238" s="38" t="s">
        <v>1188</v>
      </c>
      <c r="AHD238" s="38" t="s">
        <v>567</v>
      </c>
      <c r="AHE238" s="38" t="s">
        <v>1</v>
      </c>
      <c r="AHF238" s="38" t="s">
        <v>563</v>
      </c>
      <c r="AHG238" s="38" t="s">
        <v>579</v>
      </c>
      <c r="AHH238" s="59" t="s">
        <v>580</v>
      </c>
      <c r="AHI238" s="38" t="s">
        <v>581</v>
      </c>
      <c r="AHJ238" s="38" t="s">
        <v>564</v>
      </c>
      <c r="AHK238" s="38" t="s">
        <v>1188</v>
      </c>
      <c r="AHL238" s="38" t="s">
        <v>567</v>
      </c>
      <c r="AHM238" s="38" t="s">
        <v>1</v>
      </c>
      <c r="AHN238" s="38" t="s">
        <v>563</v>
      </c>
      <c r="AHO238" s="38" t="s">
        <v>579</v>
      </c>
      <c r="AHP238" s="59" t="s">
        <v>580</v>
      </c>
      <c r="AHQ238" s="38" t="s">
        <v>581</v>
      </c>
      <c r="AHR238" s="38" t="s">
        <v>564</v>
      </c>
      <c r="AHS238" s="38" t="s">
        <v>1188</v>
      </c>
      <c r="AHT238" s="38" t="s">
        <v>567</v>
      </c>
      <c r="AHU238" s="38" t="s">
        <v>1</v>
      </c>
      <c r="AHV238" s="38" t="s">
        <v>563</v>
      </c>
      <c r="AHW238" s="38" t="s">
        <v>579</v>
      </c>
      <c r="AHX238" s="59" t="s">
        <v>580</v>
      </c>
      <c r="AHY238" s="38" t="s">
        <v>581</v>
      </c>
      <c r="AHZ238" s="38" t="s">
        <v>564</v>
      </c>
      <c r="AIA238" s="38" t="s">
        <v>1188</v>
      </c>
      <c r="AIB238" s="38" t="s">
        <v>567</v>
      </c>
      <c r="AIC238" s="38" t="s">
        <v>1</v>
      </c>
      <c r="AID238" s="38" t="s">
        <v>563</v>
      </c>
      <c r="AIE238" s="38" t="s">
        <v>579</v>
      </c>
      <c r="AIF238" s="59" t="s">
        <v>580</v>
      </c>
      <c r="AIG238" s="38" t="s">
        <v>581</v>
      </c>
      <c r="AIH238" s="38" t="s">
        <v>564</v>
      </c>
      <c r="AII238" s="38" t="s">
        <v>1188</v>
      </c>
      <c r="AIJ238" s="38" t="s">
        <v>567</v>
      </c>
      <c r="AIK238" s="38" t="s">
        <v>1</v>
      </c>
      <c r="AIL238" s="38" t="s">
        <v>563</v>
      </c>
      <c r="AIM238" s="38" t="s">
        <v>579</v>
      </c>
      <c r="AIN238" s="59" t="s">
        <v>580</v>
      </c>
      <c r="AIO238" s="38" t="s">
        <v>581</v>
      </c>
      <c r="AIP238" s="38" t="s">
        <v>564</v>
      </c>
      <c r="AIQ238" s="38" t="s">
        <v>1188</v>
      </c>
      <c r="AIR238" s="38" t="s">
        <v>567</v>
      </c>
      <c r="AIS238" s="38" t="s">
        <v>1</v>
      </c>
      <c r="AIT238" s="38" t="s">
        <v>563</v>
      </c>
      <c r="AIU238" s="38" t="s">
        <v>579</v>
      </c>
      <c r="AIV238" s="59" t="s">
        <v>580</v>
      </c>
      <c r="AIW238" s="38" t="s">
        <v>581</v>
      </c>
      <c r="AIX238" s="38" t="s">
        <v>564</v>
      </c>
      <c r="AIY238" s="38" t="s">
        <v>1188</v>
      </c>
      <c r="AIZ238" s="38" t="s">
        <v>567</v>
      </c>
      <c r="AJA238" s="38" t="s">
        <v>1</v>
      </c>
      <c r="AJB238" s="38" t="s">
        <v>563</v>
      </c>
      <c r="AJC238" s="38" t="s">
        <v>579</v>
      </c>
      <c r="AJD238" s="59" t="s">
        <v>580</v>
      </c>
      <c r="AJE238" s="38" t="s">
        <v>581</v>
      </c>
      <c r="AJF238" s="38" t="s">
        <v>564</v>
      </c>
      <c r="AJG238" s="38" t="s">
        <v>1188</v>
      </c>
      <c r="AJH238" s="38" t="s">
        <v>567</v>
      </c>
      <c r="AJI238" s="38" t="s">
        <v>1</v>
      </c>
      <c r="AJJ238" s="38" t="s">
        <v>563</v>
      </c>
      <c r="AJK238" s="38" t="s">
        <v>579</v>
      </c>
      <c r="AJL238" s="59" t="s">
        <v>580</v>
      </c>
      <c r="AJM238" s="38" t="s">
        <v>581</v>
      </c>
      <c r="AJN238" s="38" t="s">
        <v>564</v>
      </c>
      <c r="AJO238" s="38" t="s">
        <v>1188</v>
      </c>
      <c r="AJP238" s="38" t="s">
        <v>567</v>
      </c>
      <c r="AJQ238" s="38" t="s">
        <v>1</v>
      </c>
      <c r="AJR238" s="38" t="s">
        <v>563</v>
      </c>
      <c r="AJS238" s="38" t="s">
        <v>579</v>
      </c>
      <c r="AJT238" s="59" t="s">
        <v>580</v>
      </c>
      <c r="AJU238" s="38" t="s">
        <v>581</v>
      </c>
      <c r="AJV238" s="38" t="s">
        <v>564</v>
      </c>
      <c r="AJW238" s="38" t="s">
        <v>1188</v>
      </c>
      <c r="AJX238" s="38" t="s">
        <v>567</v>
      </c>
      <c r="AJY238" s="38" t="s">
        <v>1</v>
      </c>
      <c r="AJZ238" s="38" t="s">
        <v>563</v>
      </c>
      <c r="AKA238" s="38" t="s">
        <v>579</v>
      </c>
      <c r="AKB238" s="59" t="s">
        <v>580</v>
      </c>
      <c r="AKC238" s="38" t="s">
        <v>581</v>
      </c>
      <c r="AKD238" s="38" t="s">
        <v>564</v>
      </c>
      <c r="AKE238" s="38" t="s">
        <v>1188</v>
      </c>
      <c r="AKF238" s="38" t="s">
        <v>567</v>
      </c>
      <c r="AKG238" s="38" t="s">
        <v>1</v>
      </c>
      <c r="AKH238" s="38" t="s">
        <v>563</v>
      </c>
      <c r="AKI238" s="38" t="s">
        <v>579</v>
      </c>
      <c r="AKJ238" s="59" t="s">
        <v>580</v>
      </c>
      <c r="AKK238" s="38" t="s">
        <v>581</v>
      </c>
      <c r="AKL238" s="38" t="s">
        <v>564</v>
      </c>
      <c r="AKM238" s="38" t="s">
        <v>1188</v>
      </c>
      <c r="AKN238" s="38" t="s">
        <v>567</v>
      </c>
      <c r="AKO238" s="38" t="s">
        <v>1</v>
      </c>
      <c r="AKP238" s="38" t="s">
        <v>563</v>
      </c>
      <c r="AKQ238" s="38" t="s">
        <v>579</v>
      </c>
      <c r="AKR238" s="59" t="s">
        <v>580</v>
      </c>
      <c r="AKS238" s="38" t="s">
        <v>581</v>
      </c>
      <c r="AKT238" s="38" t="s">
        <v>564</v>
      </c>
      <c r="AKU238" s="38" t="s">
        <v>1188</v>
      </c>
      <c r="AKV238" s="38" t="s">
        <v>567</v>
      </c>
      <c r="AKW238" s="38" t="s">
        <v>1</v>
      </c>
      <c r="AKX238" s="38" t="s">
        <v>563</v>
      </c>
      <c r="AKY238" s="38" t="s">
        <v>579</v>
      </c>
      <c r="AKZ238" s="59" t="s">
        <v>580</v>
      </c>
      <c r="ALA238" s="38" t="s">
        <v>581</v>
      </c>
      <c r="ALB238" s="38" t="s">
        <v>564</v>
      </c>
      <c r="ALC238" s="38" t="s">
        <v>1188</v>
      </c>
      <c r="ALD238" s="38" t="s">
        <v>567</v>
      </c>
      <c r="ALE238" s="38" t="s">
        <v>1</v>
      </c>
      <c r="ALF238" s="38" t="s">
        <v>563</v>
      </c>
      <c r="ALG238" s="38" t="s">
        <v>579</v>
      </c>
      <c r="ALH238" s="59" t="s">
        <v>580</v>
      </c>
      <c r="ALI238" s="38" t="s">
        <v>581</v>
      </c>
      <c r="ALJ238" s="38" t="s">
        <v>564</v>
      </c>
      <c r="ALK238" s="38" t="s">
        <v>1188</v>
      </c>
      <c r="ALL238" s="38" t="s">
        <v>567</v>
      </c>
      <c r="ALM238" s="38" t="s">
        <v>1</v>
      </c>
      <c r="ALN238" s="38" t="s">
        <v>563</v>
      </c>
      <c r="ALO238" s="38" t="s">
        <v>579</v>
      </c>
      <c r="ALP238" s="59" t="s">
        <v>580</v>
      </c>
      <c r="ALQ238" s="38" t="s">
        <v>581</v>
      </c>
      <c r="ALR238" s="38" t="s">
        <v>564</v>
      </c>
      <c r="ALS238" s="38" t="s">
        <v>1188</v>
      </c>
      <c r="ALT238" s="38" t="s">
        <v>567</v>
      </c>
      <c r="ALU238" s="38" t="s">
        <v>1</v>
      </c>
      <c r="ALV238" s="38" t="s">
        <v>563</v>
      </c>
      <c r="ALW238" s="38" t="s">
        <v>579</v>
      </c>
      <c r="ALX238" s="59" t="s">
        <v>580</v>
      </c>
      <c r="ALY238" s="38" t="s">
        <v>581</v>
      </c>
      <c r="ALZ238" s="38" t="s">
        <v>564</v>
      </c>
      <c r="AMA238" s="38" t="s">
        <v>1188</v>
      </c>
      <c r="AMB238" s="38" t="s">
        <v>567</v>
      </c>
      <c r="AMC238" s="38" t="s">
        <v>1</v>
      </c>
      <c r="AMD238" s="38" t="s">
        <v>563</v>
      </c>
      <c r="AME238" s="38" t="s">
        <v>579</v>
      </c>
      <c r="AMF238" s="59" t="s">
        <v>580</v>
      </c>
      <c r="AMG238" s="38" t="s">
        <v>581</v>
      </c>
      <c r="AMH238" s="38" t="s">
        <v>564</v>
      </c>
      <c r="AMI238" s="38" t="s">
        <v>1188</v>
      </c>
      <c r="AMJ238" s="38" t="s">
        <v>567</v>
      </c>
      <c r="AMK238" s="38" t="s">
        <v>1</v>
      </c>
      <c r="AML238" s="38" t="s">
        <v>563</v>
      </c>
      <c r="AMM238" s="38" t="s">
        <v>579</v>
      </c>
      <c r="AMN238" s="59" t="s">
        <v>580</v>
      </c>
      <c r="AMO238" s="38" t="s">
        <v>581</v>
      </c>
      <c r="AMP238" s="38" t="s">
        <v>564</v>
      </c>
      <c r="AMQ238" s="38" t="s">
        <v>1188</v>
      </c>
      <c r="AMR238" s="38" t="s">
        <v>567</v>
      </c>
      <c r="AMS238" s="38" t="s">
        <v>1</v>
      </c>
      <c r="AMT238" s="38" t="s">
        <v>563</v>
      </c>
      <c r="AMU238" s="38" t="s">
        <v>579</v>
      </c>
      <c r="AMV238" s="59" t="s">
        <v>580</v>
      </c>
      <c r="AMW238" s="38" t="s">
        <v>581</v>
      </c>
      <c r="AMX238" s="38" t="s">
        <v>564</v>
      </c>
      <c r="AMY238" s="38" t="s">
        <v>1188</v>
      </c>
      <c r="AMZ238" s="38" t="s">
        <v>567</v>
      </c>
      <c r="ANA238" s="38" t="s">
        <v>1</v>
      </c>
      <c r="ANB238" s="38" t="s">
        <v>563</v>
      </c>
      <c r="ANC238" s="38" t="s">
        <v>579</v>
      </c>
      <c r="AND238" s="59" t="s">
        <v>580</v>
      </c>
      <c r="ANE238" s="38" t="s">
        <v>581</v>
      </c>
      <c r="ANF238" s="38" t="s">
        <v>564</v>
      </c>
      <c r="ANG238" s="38" t="s">
        <v>1188</v>
      </c>
      <c r="ANH238" s="38" t="s">
        <v>567</v>
      </c>
      <c r="ANI238" s="38" t="s">
        <v>1</v>
      </c>
      <c r="ANJ238" s="38" t="s">
        <v>563</v>
      </c>
      <c r="ANK238" s="38" t="s">
        <v>579</v>
      </c>
      <c r="ANL238" s="59" t="s">
        <v>580</v>
      </c>
      <c r="ANM238" s="38" t="s">
        <v>581</v>
      </c>
      <c r="ANN238" s="38" t="s">
        <v>564</v>
      </c>
      <c r="ANO238" s="38" t="s">
        <v>1188</v>
      </c>
      <c r="ANP238" s="38" t="s">
        <v>567</v>
      </c>
      <c r="ANQ238" s="38" t="s">
        <v>1</v>
      </c>
      <c r="ANR238" s="38" t="s">
        <v>563</v>
      </c>
      <c r="ANS238" s="38" t="s">
        <v>579</v>
      </c>
      <c r="ANT238" s="59" t="s">
        <v>580</v>
      </c>
      <c r="ANU238" s="38" t="s">
        <v>581</v>
      </c>
      <c r="ANV238" s="38" t="s">
        <v>564</v>
      </c>
      <c r="ANW238" s="38" t="s">
        <v>1188</v>
      </c>
      <c r="ANX238" s="38" t="s">
        <v>567</v>
      </c>
      <c r="ANY238" s="38" t="s">
        <v>1</v>
      </c>
      <c r="ANZ238" s="38" t="s">
        <v>563</v>
      </c>
      <c r="AOA238" s="38" t="s">
        <v>579</v>
      </c>
      <c r="AOB238" s="59" t="s">
        <v>580</v>
      </c>
      <c r="AOC238" s="38" t="s">
        <v>581</v>
      </c>
      <c r="AOD238" s="38" t="s">
        <v>564</v>
      </c>
      <c r="AOE238" s="38" t="s">
        <v>1188</v>
      </c>
      <c r="AOF238" s="38" t="s">
        <v>567</v>
      </c>
      <c r="AOG238" s="38" t="s">
        <v>1</v>
      </c>
      <c r="AOH238" s="38" t="s">
        <v>563</v>
      </c>
      <c r="AOI238" s="38" t="s">
        <v>579</v>
      </c>
      <c r="AOJ238" s="59" t="s">
        <v>580</v>
      </c>
      <c r="AOK238" s="38" t="s">
        <v>581</v>
      </c>
      <c r="AOL238" s="38" t="s">
        <v>564</v>
      </c>
      <c r="AOM238" s="38" t="s">
        <v>1188</v>
      </c>
      <c r="AON238" s="38" t="s">
        <v>567</v>
      </c>
      <c r="AOO238" s="38" t="s">
        <v>1</v>
      </c>
      <c r="AOP238" s="38" t="s">
        <v>563</v>
      </c>
      <c r="AOQ238" s="38" t="s">
        <v>579</v>
      </c>
      <c r="AOR238" s="59" t="s">
        <v>580</v>
      </c>
      <c r="AOS238" s="38" t="s">
        <v>581</v>
      </c>
      <c r="AOT238" s="38" t="s">
        <v>564</v>
      </c>
      <c r="AOU238" s="38" t="s">
        <v>1188</v>
      </c>
      <c r="AOV238" s="38" t="s">
        <v>567</v>
      </c>
      <c r="AOW238" s="38" t="s">
        <v>1</v>
      </c>
      <c r="AOX238" s="38" t="s">
        <v>563</v>
      </c>
      <c r="AOY238" s="38" t="s">
        <v>579</v>
      </c>
      <c r="AOZ238" s="59" t="s">
        <v>580</v>
      </c>
      <c r="APA238" s="38" t="s">
        <v>581</v>
      </c>
      <c r="APB238" s="38" t="s">
        <v>564</v>
      </c>
      <c r="APC238" s="38" t="s">
        <v>1188</v>
      </c>
      <c r="APD238" s="38" t="s">
        <v>567</v>
      </c>
      <c r="APE238" s="38" t="s">
        <v>1</v>
      </c>
      <c r="APF238" s="38" t="s">
        <v>563</v>
      </c>
      <c r="APG238" s="38" t="s">
        <v>579</v>
      </c>
      <c r="APH238" s="59" t="s">
        <v>580</v>
      </c>
      <c r="API238" s="38" t="s">
        <v>581</v>
      </c>
      <c r="APJ238" s="38" t="s">
        <v>564</v>
      </c>
      <c r="APK238" s="38" t="s">
        <v>1188</v>
      </c>
      <c r="APL238" s="38" t="s">
        <v>567</v>
      </c>
      <c r="APM238" s="38" t="s">
        <v>1</v>
      </c>
      <c r="APN238" s="38" t="s">
        <v>563</v>
      </c>
      <c r="APO238" s="38" t="s">
        <v>579</v>
      </c>
      <c r="APP238" s="59" t="s">
        <v>580</v>
      </c>
      <c r="APQ238" s="38" t="s">
        <v>581</v>
      </c>
      <c r="APR238" s="38" t="s">
        <v>564</v>
      </c>
      <c r="APS238" s="38" t="s">
        <v>1188</v>
      </c>
      <c r="APT238" s="38" t="s">
        <v>567</v>
      </c>
      <c r="APU238" s="38" t="s">
        <v>1</v>
      </c>
      <c r="APV238" s="38" t="s">
        <v>563</v>
      </c>
      <c r="APW238" s="38" t="s">
        <v>579</v>
      </c>
      <c r="APX238" s="59" t="s">
        <v>580</v>
      </c>
      <c r="APY238" s="38" t="s">
        <v>581</v>
      </c>
      <c r="APZ238" s="38" t="s">
        <v>564</v>
      </c>
      <c r="AQA238" s="38" t="s">
        <v>1188</v>
      </c>
      <c r="AQB238" s="38" t="s">
        <v>567</v>
      </c>
      <c r="AQC238" s="38" t="s">
        <v>1</v>
      </c>
      <c r="AQD238" s="38" t="s">
        <v>563</v>
      </c>
      <c r="AQE238" s="38" t="s">
        <v>579</v>
      </c>
      <c r="AQF238" s="59" t="s">
        <v>580</v>
      </c>
      <c r="AQG238" s="38" t="s">
        <v>581</v>
      </c>
      <c r="AQH238" s="38" t="s">
        <v>564</v>
      </c>
      <c r="AQI238" s="38" t="s">
        <v>1188</v>
      </c>
      <c r="AQJ238" s="38" t="s">
        <v>567</v>
      </c>
      <c r="AQK238" s="38" t="s">
        <v>1</v>
      </c>
      <c r="AQL238" s="38" t="s">
        <v>563</v>
      </c>
      <c r="AQM238" s="38" t="s">
        <v>579</v>
      </c>
      <c r="AQN238" s="59" t="s">
        <v>580</v>
      </c>
      <c r="AQO238" s="38" t="s">
        <v>581</v>
      </c>
      <c r="AQP238" s="38" t="s">
        <v>564</v>
      </c>
      <c r="AQQ238" s="38" t="s">
        <v>1188</v>
      </c>
      <c r="AQR238" s="38" t="s">
        <v>567</v>
      </c>
      <c r="AQS238" s="38" t="s">
        <v>1</v>
      </c>
      <c r="AQT238" s="38" t="s">
        <v>563</v>
      </c>
      <c r="AQU238" s="38" t="s">
        <v>579</v>
      </c>
      <c r="AQV238" s="59" t="s">
        <v>580</v>
      </c>
      <c r="AQW238" s="38" t="s">
        <v>581</v>
      </c>
      <c r="AQX238" s="38" t="s">
        <v>564</v>
      </c>
      <c r="AQY238" s="38" t="s">
        <v>1188</v>
      </c>
      <c r="AQZ238" s="38" t="s">
        <v>567</v>
      </c>
      <c r="ARA238" s="38" t="s">
        <v>1</v>
      </c>
      <c r="ARB238" s="38" t="s">
        <v>563</v>
      </c>
      <c r="ARC238" s="38" t="s">
        <v>579</v>
      </c>
      <c r="ARD238" s="59" t="s">
        <v>580</v>
      </c>
      <c r="ARE238" s="38" t="s">
        <v>581</v>
      </c>
      <c r="ARF238" s="38" t="s">
        <v>564</v>
      </c>
      <c r="ARG238" s="38" t="s">
        <v>1188</v>
      </c>
      <c r="ARH238" s="38" t="s">
        <v>567</v>
      </c>
      <c r="ARI238" s="38" t="s">
        <v>1</v>
      </c>
      <c r="ARJ238" s="38" t="s">
        <v>563</v>
      </c>
      <c r="ARK238" s="38" t="s">
        <v>579</v>
      </c>
      <c r="ARL238" s="59" t="s">
        <v>580</v>
      </c>
      <c r="ARM238" s="38" t="s">
        <v>581</v>
      </c>
      <c r="ARN238" s="38" t="s">
        <v>564</v>
      </c>
      <c r="ARO238" s="38" t="s">
        <v>1188</v>
      </c>
      <c r="ARP238" s="38" t="s">
        <v>567</v>
      </c>
      <c r="ARQ238" s="38" t="s">
        <v>1</v>
      </c>
      <c r="ARR238" s="38" t="s">
        <v>563</v>
      </c>
      <c r="ARS238" s="38" t="s">
        <v>579</v>
      </c>
      <c r="ART238" s="59" t="s">
        <v>580</v>
      </c>
      <c r="ARU238" s="38" t="s">
        <v>581</v>
      </c>
      <c r="ARV238" s="38" t="s">
        <v>564</v>
      </c>
      <c r="ARW238" s="38" t="s">
        <v>1188</v>
      </c>
      <c r="ARX238" s="38" t="s">
        <v>567</v>
      </c>
      <c r="ARY238" s="38" t="s">
        <v>1</v>
      </c>
      <c r="ARZ238" s="38" t="s">
        <v>563</v>
      </c>
      <c r="ASA238" s="38" t="s">
        <v>579</v>
      </c>
      <c r="ASB238" s="59" t="s">
        <v>580</v>
      </c>
      <c r="ASC238" s="38" t="s">
        <v>581</v>
      </c>
      <c r="ASD238" s="38" t="s">
        <v>564</v>
      </c>
      <c r="ASE238" s="38" t="s">
        <v>1188</v>
      </c>
      <c r="ASF238" s="38" t="s">
        <v>567</v>
      </c>
      <c r="ASG238" s="38" t="s">
        <v>1</v>
      </c>
      <c r="ASH238" s="38" t="s">
        <v>563</v>
      </c>
      <c r="ASI238" s="38" t="s">
        <v>579</v>
      </c>
      <c r="ASJ238" s="59" t="s">
        <v>580</v>
      </c>
      <c r="ASK238" s="38" t="s">
        <v>581</v>
      </c>
      <c r="ASL238" s="38" t="s">
        <v>564</v>
      </c>
      <c r="ASM238" s="38" t="s">
        <v>1188</v>
      </c>
      <c r="ASN238" s="38" t="s">
        <v>567</v>
      </c>
      <c r="ASO238" s="38" t="s">
        <v>1</v>
      </c>
      <c r="ASP238" s="38" t="s">
        <v>563</v>
      </c>
      <c r="ASQ238" s="38" t="s">
        <v>579</v>
      </c>
      <c r="ASR238" s="59" t="s">
        <v>580</v>
      </c>
      <c r="ASS238" s="38" t="s">
        <v>581</v>
      </c>
      <c r="AST238" s="38" t="s">
        <v>564</v>
      </c>
      <c r="ASU238" s="38" t="s">
        <v>1188</v>
      </c>
      <c r="ASV238" s="38" t="s">
        <v>567</v>
      </c>
      <c r="ASW238" s="38" t="s">
        <v>1</v>
      </c>
      <c r="ASX238" s="38" t="s">
        <v>563</v>
      </c>
      <c r="ASY238" s="38" t="s">
        <v>579</v>
      </c>
      <c r="ASZ238" s="59" t="s">
        <v>580</v>
      </c>
      <c r="ATA238" s="38" t="s">
        <v>581</v>
      </c>
      <c r="ATB238" s="38" t="s">
        <v>564</v>
      </c>
      <c r="ATC238" s="38" t="s">
        <v>1188</v>
      </c>
      <c r="ATD238" s="38" t="s">
        <v>567</v>
      </c>
      <c r="ATE238" s="38" t="s">
        <v>1</v>
      </c>
      <c r="ATF238" s="38" t="s">
        <v>563</v>
      </c>
      <c r="ATG238" s="38" t="s">
        <v>579</v>
      </c>
      <c r="ATH238" s="59" t="s">
        <v>580</v>
      </c>
      <c r="ATI238" s="38" t="s">
        <v>581</v>
      </c>
      <c r="ATJ238" s="38" t="s">
        <v>564</v>
      </c>
      <c r="ATK238" s="38" t="s">
        <v>1188</v>
      </c>
      <c r="ATL238" s="38" t="s">
        <v>567</v>
      </c>
      <c r="ATM238" s="38" t="s">
        <v>1</v>
      </c>
      <c r="ATN238" s="38" t="s">
        <v>563</v>
      </c>
      <c r="ATO238" s="38" t="s">
        <v>579</v>
      </c>
      <c r="ATP238" s="59" t="s">
        <v>580</v>
      </c>
      <c r="ATQ238" s="38" t="s">
        <v>581</v>
      </c>
      <c r="ATR238" s="38" t="s">
        <v>564</v>
      </c>
      <c r="ATS238" s="38" t="s">
        <v>1188</v>
      </c>
      <c r="ATT238" s="38" t="s">
        <v>567</v>
      </c>
      <c r="ATU238" s="38" t="s">
        <v>1</v>
      </c>
      <c r="ATV238" s="38" t="s">
        <v>563</v>
      </c>
      <c r="ATW238" s="38" t="s">
        <v>579</v>
      </c>
      <c r="ATX238" s="59" t="s">
        <v>580</v>
      </c>
      <c r="ATY238" s="38" t="s">
        <v>581</v>
      </c>
      <c r="ATZ238" s="38" t="s">
        <v>564</v>
      </c>
      <c r="AUA238" s="38" t="s">
        <v>1188</v>
      </c>
      <c r="AUB238" s="38" t="s">
        <v>567</v>
      </c>
      <c r="AUC238" s="38" t="s">
        <v>1</v>
      </c>
      <c r="AUD238" s="38" t="s">
        <v>563</v>
      </c>
      <c r="AUE238" s="38" t="s">
        <v>579</v>
      </c>
      <c r="AUF238" s="59" t="s">
        <v>580</v>
      </c>
      <c r="AUG238" s="38" t="s">
        <v>581</v>
      </c>
      <c r="AUH238" s="38" t="s">
        <v>564</v>
      </c>
      <c r="AUI238" s="38" t="s">
        <v>1188</v>
      </c>
      <c r="AUJ238" s="38" t="s">
        <v>567</v>
      </c>
      <c r="AUK238" s="38" t="s">
        <v>1</v>
      </c>
      <c r="AUL238" s="38" t="s">
        <v>563</v>
      </c>
      <c r="AUM238" s="38" t="s">
        <v>579</v>
      </c>
      <c r="AUN238" s="59" t="s">
        <v>580</v>
      </c>
      <c r="AUO238" s="38" t="s">
        <v>581</v>
      </c>
      <c r="AUP238" s="38" t="s">
        <v>564</v>
      </c>
      <c r="AUQ238" s="38" t="s">
        <v>1188</v>
      </c>
      <c r="AUR238" s="38" t="s">
        <v>567</v>
      </c>
      <c r="AUS238" s="38" t="s">
        <v>1</v>
      </c>
      <c r="AUT238" s="38" t="s">
        <v>563</v>
      </c>
      <c r="AUU238" s="38" t="s">
        <v>579</v>
      </c>
      <c r="AUV238" s="59" t="s">
        <v>580</v>
      </c>
      <c r="AUW238" s="38" t="s">
        <v>581</v>
      </c>
      <c r="AUX238" s="38" t="s">
        <v>564</v>
      </c>
      <c r="AUY238" s="38" t="s">
        <v>1188</v>
      </c>
      <c r="AUZ238" s="38" t="s">
        <v>567</v>
      </c>
      <c r="AVA238" s="38" t="s">
        <v>1</v>
      </c>
      <c r="AVB238" s="38" t="s">
        <v>563</v>
      </c>
      <c r="AVC238" s="38" t="s">
        <v>579</v>
      </c>
      <c r="AVD238" s="59" t="s">
        <v>580</v>
      </c>
      <c r="AVE238" s="38" t="s">
        <v>581</v>
      </c>
      <c r="AVF238" s="38" t="s">
        <v>564</v>
      </c>
      <c r="AVG238" s="38" t="s">
        <v>1188</v>
      </c>
      <c r="AVH238" s="38" t="s">
        <v>567</v>
      </c>
      <c r="AVI238" s="38" t="s">
        <v>1</v>
      </c>
      <c r="AVJ238" s="38" t="s">
        <v>563</v>
      </c>
      <c r="AVK238" s="38" t="s">
        <v>579</v>
      </c>
      <c r="AVL238" s="59" t="s">
        <v>580</v>
      </c>
      <c r="AVM238" s="38" t="s">
        <v>581</v>
      </c>
      <c r="AVN238" s="38" t="s">
        <v>564</v>
      </c>
      <c r="AVO238" s="38" t="s">
        <v>1188</v>
      </c>
      <c r="AVP238" s="38" t="s">
        <v>567</v>
      </c>
      <c r="AVQ238" s="38" t="s">
        <v>1</v>
      </c>
      <c r="AVR238" s="38" t="s">
        <v>563</v>
      </c>
      <c r="AVS238" s="38" t="s">
        <v>579</v>
      </c>
      <c r="AVT238" s="59" t="s">
        <v>580</v>
      </c>
      <c r="AVU238" s="38" t="s">
        <v>581</v>
      </c>
      <c r="AVV238" s="38" t="s">
        <v>564</v>
      </c>
      <c r="AVW238" s="38" t="s">
        <v>1188</v>
      </c>
      <c r="AVX238" s="38" t="s">
        <v>567</v>
      </c>
      <c r="AVY238" s="38" t="s">
        <v>1</v>
      </c>
      <c r="AVZ238" s="38" t="s">
        <v>563</v>
      </c>
      <c r="AWA238" s="38" t="s">
        <v>579</v>
      </c>
      <c r="AWB238" s="59" t="s">
        <v>580</v>
      </c>
      <c r="AWC238" s="38" t="s">
        <v>581</v>
      </c>
      <c r="AWD238" s="38" t="s">
        <v>564</v>
      </c>
      <c r="AWE238" s="38" t="s">
        <v>1188</v>
      </c>
      <c r="AWF238" s="38" t="s">
        <v>567</v>
      </c>
      <c r="AWG238" s="38" t="s">
        <v>1</v>
      </c>
      <c r="AWH238" s="38" t="s">
        <v>563</v>
      </c>
      <c r="AWI238" s="38" t="s">
        <v>579</v>
      </c>
      <c r="AWJ238" s="59" t="s">
        <v>580</v>
      </c>
      <c r="AWK238" s="38" t="s">
        <v>581</v>
      </c>
      <c r="AWL238" s="38" t="s">
        <v>564</v>
      </c>
      <c r="AWM238" s="38" t="s">
        <v>1188</v>
      </c>
      <c r="AWN238" s="38" t="s">
        <v>567</v>
      </c>
      <c r="AWO238" s="38" t="s">
        <v>1</v>
      </c>
      <c r="AWP238" s="38" t="s">
        <v>563</v>
      </c>
      <c r="AWQ238" s="38" t="s">
        <v>579</v>
      </c>
      <c r="AWR238" s="59" t="s">
        <v>580</v>
      </c>
      <c r="AWS238" s="38" t="s">
        <v>581</v>
      </c>
      <c r="AWT238" s="38" t="s">
        <v>564</v>
      </c>
      <c r="AWU238" s="38" t="s">
        <v>1188</v>
      </c>
      <c r="AWV238" s="38" t="s">
        <v>567</v>
      </c>
      <c r="AWW238" s="38" t="s">
        <v>1</v>
      </c>
      <c r="AWX238" s="38" t="s">
        <v>563</v>
      </c>
      <c r="AWY238" s="38" t="s">
        <v>579</v>
      </c>
      <c r="AWZ238" s="59" t="s">
        <v>580</v>
      </c>
      <c r="AXA238" s="38" t="s">
        <v>581</v>
      </c>
      <c r="AXB238" s="38" t="s">
        <v>564</v>
      </c>
      <c r="AXC238" s="38" t="s">
        <v>1188</v>
      </c>
      <c r="AXD238" s="38" t="s">
        <v>567</v>
      </c>
      <c r="AXE238" s="38" t="s">
        <v>1</v>
      </c>
      <c r="AXF238" s="38" t="s">
        <v>563</v>
      </c>
      <c r="AXG238" s="38" t="s">
        <v>579</v>
      </c>
      <c r="AXH238" s="59" t="s">
        <v>580</v>
      </c>
      <c r="AXI238" s="38" t="s">
        <v>581</v>
      </c>
      <c r="AXJ238" s="38" t="s">
        <v>564</v>
      </c>
      <c r="AXK238" s="38" t="s">
        <v>1188</v>
      </c>
      <c r="AXL238" s="38" t="s">
        <v>567</v>
      </c>
      <c r="AXM238" s="38" t="s">
        <v>1</v>
      </c>
      <c r="AXN238" s="38" t="s">
        <v>563</v>
      </c>
      <c r="AXO238" s="38" t="s">
        <v>579</v>
      </c>
      <c r="AXP238" s="59" t="s">
        <v>580</v>
      </c>
      <c r="AXQ238" s="38" t="s">
        <v>581</v>
      </c>
      <c r="AXR238" s="38" t="s">
        <v>564</v>
      </c>
      <c r="AXS238" s="38" t="s">
        <v>1188</v>
      </c>
      <c r="AXT238" s="38" t="s">
        <v>567</v>
      </c>
      <c r="AXU238" s="38" t="s">
        <v>1</v>
      </c>
      <c r="AXV238" s="38" t="s">
        <v>563</v>
      </c>
      <c r="AXW238" s="38" t="s">
        <v>579</v>
      </c>
      <c r="AXX238" s="59" t="s">
        <v>580</v>
      </c>
      <c r="AXY238" s="38" t="s">
        <v>581</v>
      </c>
      <c r="AXZ238" s="38" t="s">
        <v>564</v>
      </c>
      <c r="AYA238" s="38" t="s">
        <v>1188</v>
      </c>
      <c r="AYB238" s="38" t="s">
        <v>567</v>
      </c>
      <c r="AYC238" s="38" t="s">
        <v>1</v>
      </c>
      <c r="AYD238" s="38" t="s">
        <v>563</v>
      </c>
      <c r="AYE238" s="38" t="s">
        <v>579</v>
      </c>
      <c r="AYF238" s="59" t="s">
        <v>580</v>
      </c>
      <c r="AYG238" s="38" t="s">
        <v>581</v>
      </c>
      <c r="AYH238" s="38" t="s">
        <v>564</v>
      </c>
      <c r="AYI238" s="38" t="s">
        <v>1188</v>
      </c>
      <c r="AYJ238" s="38" t="s">
        <v>567</v>
      </c>
      <c r="AYK238" s="38" t="s">
        <v>1</v>
      </c>
      <c r="AYL238" s="38" t="s">
        <v>563</v>
      </c>
      <c r="AYM238" s="38" t="s">
        <v>579</v>
      </c>
      <c r="AYN238" s="59" t="s">
        <v>580</v>
      </c>
      <c r="AYO238" s="38" t="s">
        <v>581</v>
      </c>
      <c r="AYP238" s="38" t="s">
        <v>564</v>
      </c>
      <c r="AYQ238" s="38" t="s">
        <v>1188</v>
      </c>
      <c r="AYR238" s="38" t="s">
        <v>567</v>
      </c>
      <c r="AYS238" s="38" t="s">
        <v>1</v>
      </c>
      <c r="AYT238" s="38" t="s">
        <v>563</v>
      </c>
      <c r="AYU238" s="38" t="s">
        <v>579</v>
      </c>
      <c r="AYV238" s="59" t="s">
        <v>580</v>
      </c>
      <c r="AYW238" s="38" t="s">
        <v>581</v>
      </c>
      <c r="AYX238" s="38" t="s">
        <v>564</v>
      </c>
      <c r="AYY238" s="38" t="s">
        <v>1188</v>
      </c>
      <c r="AYZ238" s="38" t="s">
        <v>567</v>
      </c>
      <c r="AZA238" s="38" t="s">
        <v>1</v>
      </c>
      <c r="AZB238" s="38" t="s">
        <v>563</v>
      </c>
      <c r="AZC238" s="38" t="s">
        <v>579</v>
      </c>
      <c r="AZD238" s="59" t="s">
        <v>580</v>
      </c>
      <c r="AZE238" s="38" t="s">
        <v>581</v>
      </c>
      <c r="AZF238" s="38" t="s">
        <v>564</v>
      </c>
      <c r="AZG238" s="38" t="s">
        <v>1188</v>
      </c>
      <c r="AZH238" s="38" t="s">
        <v>567</v>
      </c>
      <c r="AZI238" s="38" t="s">
        <v>1</v>
      </c>
      <c r="AZJ238" s="38" t="s">
        <v>563</v>
      </c>
      <c r="AZK238" s="38" t="s">
        <v>579</v>
      </c>
      <c r="AZL238" s="59" t="s">
        <v>580</v>
      </c>
      <c r="AZM238" s="38" t="s">
        <v>581</v>
      </c>
      <c r="AZN238" s="38" t="s">
        <v>564</v>
      </c>
      <c r="AZO238" s="38" t="s">
        <v>1188</v>
      </c>
      <c r="AZP238" s="38" t="s">
        <v>567</v>
      </c>
      <c r="AZQ238" s="38" t="s">
        <v>1</v>
      </c>
      <c r="AZR238" s="38" t="s">
        <v>563</v>
      </c>
      <c r="AZS238" s="38" t="s">
        <v>579</v>
      </c>
      <c r="AZT238" s="59" t="s">
        <v>580</v>
      </c>
      <c r="AZU238" s="38" t="s">
        <v>581</v>
      </c>
      <c r="AZV238" s="38" t="s">
        <v>564</v>
      </c>
      <c r="AZW238" s="38" t="s">
        <v>1188</v>
      </c>
      <c r="AZX238" s="38" t="s">
        <v>567</v>
      </c>
      <c r="AZY238" s="38" t="s">
        <v>1</v>
      </c>
      <c r="AZZ238" s="38" t="s">
        <v>563</v>
      </c>
      <c r="BAA238" s="38" t="s">
        <v>579</v>
      </c>
      <c r="BAB238" s="59" t="s">
        <v>580</v>
      </c>
      <c r="BAC238" s="38" t="s">
        <v>581</v>
      </c>
      <c r="BAD238" s="38" t="s">
        <v>564</v>
      </c>
      <c r="BAE238" s="38" t="s">
        <v>1188</v>
      </c>
      <c r="BAF238" s="38" t="s">
        <v>567</v>
      </c>
      <c r="BAG238" s="38" t="s">
        <v>1</v>
      </c>
      <c r="BAH238" s="38" t="s">
        <v>563</v>
      </c>
      <c r="BAI238" s="38" t="s">
        <v>579</v>
      </c>
      <c r="BAJ238" s="59" t="s">
        <v>580</v>
      </c>
      <c r="BAK238" s="38" t="s">
        <v>581</v>
      </c>
      <c r="BAL238" s="38" t="s">
        <v>564</v>
      </c>
      <c r="BAM238" s="38" t="s">
        <v>1188</v>
      </c>
      <c r="BAN238" s="38" t="s">
        <v>567</v>
      </c>
      <c r="BAO238" s="38" t="s">
        <v>1</v>
      </c>
      <c r="BAP238" s="38" t="s">
        <v>563</v>
      </c>
      <c r="BAQ238" s="38" t="s">
        <v>579</v>
      </c>
      <c r="BAR238" s="59" t="s">
        <v>580</v>
      </c>
      <c r="BAS238" s="38" t="s">
        <v>581</v>
      </c>
      <c r="BAT238" s="38" t="s">
        <v>564</v>
      </c>
      <c r="BAU238" s="38" t="s">
        <v>1188</v>
      </c>
      <c r="BAV238" s="38" t="s">
        <v>567</v>
      </c>
      <c r="BAW238" s="38" t="s">
        <v>1</v>
      </c>
      <c r="BAX238" s="38" t="s">
        <v>563</v>
      </c>
      <c r="BAY238" s="38" t="s">
        <v>579</v>
      </c>
      <c r="BAZ238" s="59" t="s">
        <v>580</v>
      </c>
      <c r="BBA238" s="38" t="s">
        <v>581</v>
      </c>
      <c r="BBB238" s="38" t="s">
        <v>564</v>
      </c>
      <c r="BBC238" s="38" t="s">
        <v>1188</v>
      </c>
      <c r="BBD238" s="38" t="s">
        <v>567</v>
      </c>
      <c r="BBE238" s="38" t="s">
        <v>1</v>
      </c>
      <c r="BBF238" s="38" t="s">
        <v>563</v>
      </c>
      <c r="BBG238" s="38" t="s">
        <v>579</v>
      </c>
      <c r="BBH238" s="59" t="s">
        <v>580</v>
      </c>
      <c r="BBI238" s="38" t="s">
        <v>581</v>
      </c>
      <c r="BBJ238" s="38" t="s">
        <v>564</v>
      </c>
      <c r="BBK238" s="38" t="s">
        <v>1188</v>
      </c>
      <c r="BBL238" s="38" t="s">
        <v>567</v>
      </c>
      <c r="BBM238" s="38" t="s">
        <v>1</v>
      </c>
      <c r="BBN238" s="38" t="s">
        <v>563</v>
      </c>
      <c r="BBO238" s="38" t="s">
        <v>579</v>
      </c>
      <c r="BBP238" s="59" t="s">
        <v>580</v>
      </c>
      <c r="BBQ238" s="38" t="s">
        <v>581</v>
      </c>
      <c r="BBR238" s="38" t="s">
        <v>564</v>
      </c>
      <c r="BBS238" s="38" t="s">
        <v>1188</v>
      </c>
      <c r="BBT238" s="38" t="s">
        <v>567</v>
      </c>
      <c r="BBU238" s="38" t="s">
        <v>1</v>
      </c>
      <c r="BBV238" s="38" t="s">
        <v>563</v>
      </c>
      <c r="BBW238" s="38" t="s">
        <v>579</v>
      </c>
      <c r="BBX238" s="59" t="s">
        <v>580</v>
      </c>
      <c r="BBY238" s="38" t="s">
        <v>581</v>
      </c>
      <c r="BBZ238" s="38" t="s">
        <v>564</v>
      </c>
      <c r="BCA238" s="38" t="s">
        <v>1188</v>
      </c>
      <c r="BCB238" s="38" t="s">
        <v>567</v>
      </c>
      <c r="BCC238" s="38" t="s">
        <v>1</v>
      </c>
      <c r="BCD238" s="38" t="s">
        <v>563</v>
      </c>
      <c r="BCE238" s="38" t="s">
        <v>579</v>
      </c>
      <c r="BCF238" s="59" t="s">
        <v>580</v>
      </c>
      <c r="BCG238" s="38" t="s">
        <v>581</v>
      </c>
      <c r="BCH238" s="38" t="s">
        <v>564</v>
      </c>
      <c r="BCI238" s="38" t="s">
        <v>1188</v>
      </c>
      <c r="BCJ238" s="38" t="s">
        <v>567</v>
      </c>
      <c r="BCK238" s="38" t="s">
        <v>1</v>
      </c>
      <c r="BCL238" s="38" t="s">
        <v>563</v>
      </c>
      <c r="BCM238" s="38" t="s">
        <v>579</v>
      </c>
      <c r="BCN238" s="59" t="s">
        <v>580</v>
      </c>
      <c r="BCO238" s="38" t="s">
        <v>581</v>
      </c>
      <c r="BCP238" s="38" t="s">
        <v>564</v>
      </c>
      <c r="BCQ238" s="38" t="s">
        <v>1188</v>
      </c>
      <c r="BCR238" s="38" t="s">
        <v>567</v>
      </c>
      <c r="BCS238" s="38" t="s">
        <v>1</v>
      </c>
      <c r="BCT238" s="38" t="s">
        <v>563</v>
      </c>
      <c r="BCU238" s="38" t="s">
        <v>579</v>
      </c>
      <c r="BCV238" s="59" t="s">
        <v>580</v>
      </c>
      <c r="BCW238" s="38" t="s">
        <v>581</v>
      </c>
      <c r="BCX238" s="38" t="s">
        <v>564</v>
      </c>
      <c r="BCY238" s="38" t="s">
        <v>1188</v>
      </c>
      <c r="BCZ238" s="38" t="s">
        <v>567</v>
      </c>
      <c r="BDA238" s="38" t="s">
        <v>1</v>
      </c>
      <c r="BDB238" s="38" t="s">
        <v>563</v>
      </c>
      <c r="BDC238" s="38" t="s">
        <v>579</v>
      </c>
      <c r="BDD238" s="59" t="s">
        <v>580</v>
      </c>
      <c r="BDE238" s="38" t="s">
        <v>581</v>
      </c>
      <c r="BDF238" s="38" t="s">
        <v>564</v>
      </c>
      <c r="BDG238" s="38" t="s">
        <v>1188</v>
      </c>
      <c r="BDH238" s="38" t="s">
        <v>567</v>
      </c>
      <c r="BDI238" s="38" t="s">
        <v>1</v>
      </c>
      <c r="BDJ238" s="38" t="s">
        <v>563</v>
      </c>
      <c r="BDK238" s="38" t="s">
        <v>579</v>
      </c>
      <c r="BDL238" s="59" t="s">
        <v>580</v>
      </c>
      <c r="BDM238" s="38" t="s">
        <v>581</v>
      </c>
      <c r="BDN238" s="38" t="s">
        <v>564</v>
      </c>
      <c r="BDO238" s="38" t="s">
        <v>1188</v>
      </c>
      <c r="BDP238" s="38" t="s">
        <v>567</v>
      </c>
      <c r="BDQ238" s="38" t="s">
        <v>1</v>
      </c>
      <c r="BDR238" s="38" t="s">
        <v>563</v>
      </c>
      <c r="BDS238" s="38" t="s">
        <v>579</v>
      </c>
      <c r="BDT238" s="59" t="s">
        <v>580</v>
      </c>
      <c r="BDU238" s="38" t="s">
        <v>581</v>
      </c>
      <c r="BDV238" s="38" t="s">
        <v>564</v>
      </c>
      <c r="BDW238" s="38" t="s">
        <v>1188</v>
      </c>
      <c r="BDX238" s="38" t="s">
        <v>567</v>
      </c>
      <c r="BDY238" s="38" t="s">
        <v>1</v>
      </c>
      <c r="BDZ238" s="38" t="s">
        <v>563</v>
      </c>
      <c r="BEA238" s="38" t="s">
        <v>579</v>
      </c>
      <c r="BEB238" s="59" t="s">
        <v>580</v>
      </c>
      <c r="BEC238" s="38" t="s">
        <v>581</v>
      </c>
      <c r="BED238" s="38" t="s">
        <v>564</v>
      </c>
      <c r="BEE238" s="38" t="s">
        <v>1188</v>
      </c>
      <c r="BEF238" s="38" t="s">
        <v>567</v>
      </c>
      <c r="BEG238" s="38" t="s">
        <v>1</v>
      </c>
      <c r="BEH238" s="38" t="s">
        <v>563</v>
      </c>
      <c r="BEI238" s="38" t="s">
        <v>579</v>
      </c>
      <c r="BEJ238" s="59" t="s">
        <v>580</v>
      </c>
      <c r="BEK238" s="38" t="s">
        <v>581</v>
      </c>
      <c r="BEL238" s="38" t="s">
        <v>564</v>
      </c>
      <c r="BEM238" s="38" t="s">
        <v>1188</v>
      </c>
      <c r="BEN238" s="38" t="s">
        <v>567</v>
      </c>
      <c r="BEO238" s="38" t="s">
        <v>1</v>
      </c>
      <c r="BEP238" s="38" t="s">
        <v>563</v>
      </c>
      <c r="BEQ238" s="38" t="s">
        <v>579</v>
      </c>
      <c r="BER238" s="59" t="s">
        <v>580</v>
      </c>
      <c r="BES238" s="38" t="s">
        <v>581</v>
      </c>
      <c r="BET238" s="38" t="s">
        <v>564</v>
      </c>
      <c r="BEU238" s="38" t="s">
        <v>1188</v>
      </c>
      <c r="BEV238" s="38" t="s">
        <v>567</v>
      </c>
      <c r="BEW238" s="38" t="s">
        <v>1</v>
      </c>
      <c r="BEX238" s="38" t="s">
        <v>563</v>
      </c>
      <c r="BEY238" s="38" t="s">
        <v>579</v>
      </c>
      <c r="BEZ238" s="59" t="s">
        <v>580</v>
      </c>
      <c r="BFA238" s="38" t="s">
        <v>581</v>
      </c>
      <c r="BFB238" s="38" t="s">
        <v>564</v>
      </c>
      <c r="BFC238" s="38" t="s">
        <v>1188</v>
      </c>
      <c r="BFD238" s="38" t="s">
        <v>567</v>
      </c>
      <c r="BFE238" s="38" t="s">
        <v>1</v>
      </c>
      <c r="BFF238" s="38" t="s">
        <v>563</v>
      </c>
      <c r="BFG238" s="38" t="s">
        <v>579</v>
      </c>
      <c r="BFH238" s="59" t="s">
        <v>580</v>
      </c>
      <c r="BFI238" s="38" t="s">
        <v>581</v>
      </c>
      <c r="BFJ238" s="38" t="s">
        <v>564</v>
      </c>
      <c r="BFK238" s="38" t="s">
        <v>1188</v>
      </c>
      <c r="BFL238" s="38" t="s">
        <v>567</v>
      </c>
      <c r="BFM238" s="38" t="s">
        <v>1</v>
      </c>
      <c r="BFN238" s="38" t="s">
        <v>563</v>
      </c>
      <c r="BFO238" s="38" t="s">
        <v>579</v>
      </c>
      <c r="BFP238" s="59" t="s">
        <v>580</v>
      </c>
      <c r="BFQ238" s="38" t="s">
        <v>581</v>
      </c>
      <c r="BFR238" s="38" t="s">
        <v>564</v>
      </c>
      <c r="BFS238" s="38" t="s">
        <v>1188</v>
      </c>
      <c r="BFT238" s="38" t="s">
        <v>567</v>
      </c>
      <c r="BFU238" s="38" t="s">
        <v>1</v>
      </c>
      <c r="BFV238" s="38" t="s">
        <v>563</v>
      </c>
      <c r="BFW238" s="38" t="s">
        <v>579</v>
      </c>
      <c r="BFX238" s="59" t="s">
        <v>580</v>
      </c>
      <c r="BFY238" s="38" t="s">
        <v>581</v>
      </c>
      <c r="BFZ238" s="38" t="s">
        <v>564</v>
      </c>
      <c r="BGA238" s="38" t="s">
        <v>1188</v>
      </c>
      <c r="BGB238" s="38" t="s">
        <v>567</v>
      </c>
      <c r="BGC238" s="38" t="s">
        <v>1</v>
      </c>
      <c r="BGD238" s="38" t="s">
        <v>563</v>
      </c>
      <c r="BGE238" s="38" t="s">
        <v>579</v>
      </c>
      <c r="BGF238" s="59" t="s">
        <v>580</v>
      </c>
      <c r="BGG238" s="38" t="s">
        <v>581</v>
      </c>
      <c r="BGH238" s="38" t="s">
        <v>564</v>
      </c>
      <c r="BGI238" s="38" t="s">
        <v>1188</v>
      </c>
      <c r="BGJ238" s="38" t="s">
        <v>567</v>
      </c>
      <c r="BGK238" s="38" t="s">
        <v>1</v>
      </c>
      <c r="BGL238" s="38" t="s">
        <v>563</v>
      </c>
      <c r="BGM238" s="38" t="s">
        <v>579</v>
      </c>
      <c r="BGN238" s="59" t="s">
        <v>580</v>
      </c>
      <c r="BGO238" s="38" t="s">
        <v>581</v>
      </c>
      <c r="BGP238" s="38" t="s">
        <v>564</v>
      </c>
      <c r="BGQ238" s="38" t="s">
        <v>1188</v>
      </c>
      <c r="BGR238" s="38" t="s">
        <v>567</v>
      </c>
      <c r="BGS238" s="38" t="s">
        <v>1</v>
      </c>
      <c r="BGT238" s="38" t="s">
        <v>563</v>
      </c>
      <c r="BGU238" s="38" t="s">
        <v>579</v>
      </c>
      <c r="BGV238" s="59" t="s">
        <v>580</v>
      </c>
      <c r="BGW238" s="38" t="s">
        <v>581</v>
      </c>
      <c r="BGX238" s="38" t="s">
        <v>564</v>
      </c>
      <c r="BGY238" s="38" t="s">
        <v>1188</v>
      </c>
      <c r="BGZ238" s="38" t="s">
        <v>567</v>
      </c>
      <c r="BHA238" s="38" t="s">
        <v>1</v>
      </c>
      <c r="BHB238" s="38" t="s">
        <v>563</v>
      </c>
      <c r="BHC238" s="38" t="s">
        <v>579</v>
      </c>
      <c r="BHD238" s="59" t="s">
        <v>580</v>
      </c>
      <c r="BHE238" s="38" t="s">
        <v>581</v>
      </c>
      <c r="BHF238" s="38" t="s">
        <v>564</v>
      </c>
      <c r="BHG238" s="38" t="s">
        <v>1188</v>
      </c>
      <c r="BHH238" s="38" t="s">
        <v>567</v>
      </c>
      <c r="BHI238" s="38" t="s">
        <v>1</v>
      </c>
      <c r="BHJ238" s="38" t="s">
        <v>563</v>
      </c>
      <c r="BHK238" s="38" t="s">
        <v>579</v>
      </c>
      <c r="BHL238" s="59" t="s">
        <v>580</v>
      </c>
      <c r="BHM238" s="38" t="s">
        <v>581</v>
      </c>
      <c r="BHN238" s="38" t="s">
        <v>564</v>
      </c>
      <c r="BHO238" s="38" t="s">
        <v>1188</v>
      </c>
      <c r="BHP238" s="38" t="s">
        <v>567</v>
      </c>
      <c r="BHQ238" s="38" t="s">
        <v>1</v>
      </c>
      <c r="BHR238" s="38" t="s">
        <v>563</v>
      </c>
      <c r="BHS238" s="38" t="s">
        <v>579</v>
      </c>
      <c r="BHT238" s="59" t="s">
        <v>580</v>
      </c>
      <c r="BHU238" s="38" t="s">
        <v>581</v>
      </c>
      <c r="BHV238" s="38" t="s">
        <v>564</v>
      </c>
      <c r="BHW238" s="38" t="s">
        <v>1188</v>
      </c>
      <c r="BHX238" s="38" t="s">
        <v>567</v>
      </c>
      <c r="BHY238" s="38" t="s">
        <v>1</v>
      </c>
      <c r="BHZ238" s="38" t="s">
        <v>563</v>
      </c>
      <c r="BIA238" s="38" t="s">
        <v>579</v>
      </c>
      <c r="BIB238" s="59" t="s">
        <v>580</v>
      </c>
      <c r="BIC238" s="38" t="s">
        <v>581</v>
      </c>
      <c r="BID238" s="38" t="s">
        <v>564</v>
      </c>
      <c r="BIE238" s="38" t="s">
        <v>1188</v>
      </c>
      <c r="BIF238" s="38" t="s">
        <v>567</v>
      </c>
      <c r="BIG238" s="38" t="s">
        <v>1</v>
      </c>
      <c r="BIH238" s="38" t="s">
        <v>563</v>
      </c>
      <c r="BII238" s="38" t="s">
        <v>579</v>
      </c>
      <c r="BIJ238" s="59" t="s">
        <v>580</v>
      </c>
      <c r="BIK238" s="38" t="s">
        <v>581</v>
      </c>
      <c r="BIL238" s="38" t="s">
        <v>564</v>
      </c>
      <c r="BIM238" s="38" t="s">
        <v>1188</v>
      </c>
      <c r="BIN238" s="38" t="s">
        <v>567</v>
      </c>
      <c r="BIO238" s="38" t="s">
        <v>1</v>
      </c>
      <c r="BIP238" s="38" t="s">
        <v>563</v>
      </c>
      <c r="BIQ238" s="38" t="s">
        <v>579</v>
      </c>
      <c r="BIR238" s="59" t="s">
        <v>580</v>
      </c>
      <c r="BIS238" s="38" t="s">
        <v>581</v>
      </c>
      <c r="BIT238" s="38" t="s">
        <v>564</v>
      </c>
      <c r="BIU238" s="38" t="s">
        <v>1188</v>
      </c>
      <c r="BIV238" s="38" t="s">
        <v>567</v>
      </c>
      <c r="BIW238" s="38" t="s">
        <v>1</v>
      </c>
      <c r="BIX238" s="38" t="s">
        <v>563</v>
      </c>
      <c r="BIY238" s="38" t="s">
        <v>579</v>
      </c>
      <c r="BIZ238" s="59" t="s">
        <v>580</v>
      </c>
      <c r="BJA238" s="38" t="s">
        <v>581</v>
      </c>
      <c r="BJB238" s="38" t="s">
        <v>564</v>
      </c>
      <c r="BJC238" s="38" t="s">
        <v>1188</v>
      </c>
      <c r="BJD238" s="38" t="s">
        <v>567</v>
      </c>
      <c r="BJE238" s="38" t="s">
        <v>1</v>
      </c>
      <c r="BJF238" s="38" t="s">
        <v>563</v>
      </c>
      <c r="BJG238" s="38" t="s">
        <v>579</v>
      </c>
      <c r="BJH238" s="59" t="s">
        <v>580</v>
      </c>
      <c r="BJI238" s="38" t="s">
        <v>581</v>
      </c>
      <c r="BJJ238" s="38" t="s">
        <v>564</v>
      </c>
      <c r="BJK238" s="38" t="s">
        <v>1188</v>
      </c>
      <c r="BJL238" s="38" t="s">
        <v>567</v>
      </c>
      <c r="BJM238" s="38" t="s">
        <v>1</v>
      </c>
      <c r="BJN238" s="38" t="s">
        <v>563</v>
      </c>
      <c r="BJO238" s="38" t="s">
        <v>579</v>
      </c>
      <c r="BJP238" s="59" t="s">
        <v>580</v>
      </c>
      <c r="BJQ238" s="38" t="s">
        <v>581</v>
      </c>
      <c r="BJR238" s="38" t="s">
        <v>564</v>
      </c>
      <c r="BJS238" s="38" t="s">
        <v>1188</v>
      </c>
      <c r="BJT238" s="38" t="s">
        <v>567</v>
      </c>
      <c r="BJU238" s="38" t="s">
        <v>1</v>
      </c>
      <c r="BJV238" s="38" t="s">
        <v>563</v>
      </c>
      <c r="BJW238" s="38" t="s">
        <v>579</v>
      </c>
      <c r="BJX238" s="59" t="s">
        <v>580</v>
      </c>
      <c r="BJY238" s="38" t="s">
        <v>581</v>
      </c>
      <c r="BJZ238" s="38" t="s">
        <v>564</v>
      </c>
      <c r="BKA238" s="38" t="s">
        <v>1188</v>
      </c>
      <c r="BKB238" s="38" t="s">
        <v>567</v>
      </c>
      <c r="BKC238" s="38" t="s">
        <v>1</v>
      </c>
      <c r="BKD238" s="38" t="s">
        <v>563</v>
      </c>
      <c r="BKE238" s="38" t="s">
        <v>579</v>
      </c>
      <c r="BKF238" s="59" t="s">
        <v>580</v>
      </c>
      <c r="BKG238" s="38" t="s">
        <v>581</v>
      </c>
      <c r="BKH238" s="38" t="s">
        <v>564</v>
      </c>
      <c r="BKI238" s="38" t="s">
        <v>1188</v>
      </c>
      <c r="BKJ238" s="38" t="s">
        <v>567</v>
      </c>
      <c r="BKK238" s="38" t="s">
        <v>1</v>
      </c>
      <c r="BKL238" s="38" t="s">
        <v>563</v>
      </c>
      <c r="BKM238" s="38" t="s">
        <v>579</v>
      </c>
      <c r="BKN238" s="59" t="s">
        <v>580</v>
      </c>
      <c r="BKO238" s="38" t="s">
        <v>581</v>
      </c>
      <c r="BKP238" s="38" t="s">
        <v>564</v>
      </c>
      <c r="BKQ238" s="38" t="s">
        <v>1188</v>
      </c>
      <c r="BKR238" s="38" t="s">
        <v>567</v>
      </c>
      <c r="BKS238" s="38" t="s">
        <v>1</v>
      </c>
      <c r="BKT238" s="38" t="s">
        <v>563</v>
      </c>
      <c r="BKU238" s="38" t="s">
        <v>579</v>
      </c>
      <c r="BKV238" s="59" t="s">
        <v>580</v>
      </c>
      <c r="BKW238" s="38" t="s">
        <v>581</v>
      </c>
      <c r="BKX238" s="38" t="s">
        <v>564</v>
      </c>
      <c r="BKY238" s="38" t="s">
        <v>1188</v>
      </c>
      <c r="BKZ238" s="38" t="s">
        <v>567</v>
      </c>
      <c r="BLA238" s="38" t="s">
        <v>1</v>
      </c>
      <c r="BLB238" s="38" t="s">
        <v>563</v>
      </c>
      <c r="BLC238" s="38" t="s">
        <v>579</v>
      </c>
      <c r="BLD238" s="59" t="s">
        <v>580</v>
      </c>
      <c r="BLE238" s="38" t="s">
        <v>581</v>
      </c>
      <c r="BLF238" s="38" t="s">
        <v>564</v>
      </c>
      <c r="BLG238" s="38" t="s">
        <v>1188</v>
      </c>
      <c r="BLH238" s="38" t="s">
        <v>567</v>
      </c>
      <c r="BLI238" s="38" t="s">
        <v>1</v>
      </c>
      <c r="BLJ238" s="38" t="s">
        <v>563</v>
      </c>
      <c r="BLK238" s="38" t="s">
        <v>579</v>
      </c>
      <c r="BLL238" s="59" t="s">
        <v>580</v>
      </c>
      <c r="BLM238" s="38" t="s">
        <v>581</v>
      </c>
      <c r="BLN238" s="38" t="s">
        <v>564</v>
      </c>
      <c r="BLO238" s="38" t="s">
        <v>1188</v>
      </c>
      <c r="BLP238" s="38" t="s">
        <v>567</v>
      </c>
      <c r="BLQ238" s="38" t="s">
        <v>1</v>
      </c>
      <c r="BLR238" s="38" t="s">
        <v>563</v>
      </c>
      <c r="BLS238" s="38" t="s">
        <v>579</v>
      </c>
      <c r="BLT238" s="59" t="s">
        <v>580</v>
      </c>
      <c r="BLU238" s="38" t="s">
        <v>581</v>
      </c>
      <c r="BLV238" s="38" t="s">
        <v>564</v>
      </c>
      <c r="BLW238" s="38" t="s">
        <v>1188</v>
      </c>
      <c r="BLX238" s="38" t="s">
        <v>567</v>
      </c>
      <c r="BLY238" s="38" t="s">
        <v>1</v>
      </c>
      <c r="BLZ238" s="38" t="s">
        <v>563</v>
      </c>
      <c r="BMA238" s="38" t="s">
        <v>579</v>
      </c>
      <c r="BMB238" s="59" t="s">
        <v>580</v>
      </c>
      <c r="BMC238" s="38" t="s">
        <v>581</v>
      </c>
      <c r="BMD238" s="38" t="s">
        <v>564</v>
      </c>
      <c r="BME238" s="38" t="s">
        <v>1188</v>
      </c>
      <c r="BMF238" s="38" t="s">
        <v>567</v>
      </c>
      <c r="BMG238" s="38" t="s">
        <v>1</v>
      </c>
      <c r="BMH238" s="38" t="s">
        <v>563</v>
      </c>
      <c r="BMI238" s="38" t="s">
        <v>579</v>
      </c>
      <c r="BMJ238" s="59" t="s">
        <v>580</v>
      </c>
      <c r="BMK238" s="38" t="s">
        <v>581</v>
      </c>
      <c r="BML238" s="38" t="s">
        <v>564</v>
      </c>
      <c r="BMM238" s="38" t="s">
        <v>1188</v>
      </c>
      <c r="BMN238" s="38" t="s">
        <v>567</v>
      </c>
      <c r="BMO238" s="38" t="s">
        <v>1</v>
      </c>
      <c r="BMP238" s="38" t="s">
        <v>563</v>
      </c>
      <c r="BMQ238" s="38" t="s">
        <v>579</v>
      </c>
      <c r="BMR238" s="59" t="s">
        <v>580</v>
      </c>
      <c r="BMS238" s="38" t="s">
        <v>581</v>
      </c>
      <c r="BMT238" s="38" t="s">
        <v>564</v>
      </c>
      <c r="BMU238" s="38" t="s">
        <v>1188</v>
      </c>
      <c r="BMV238" s="38" t="s">
        <v>567</v>
      </c>
      <c r="BMW238" s="38" t="s">
        <v>1</v>
      </c>
      <c r="BMX238" s="38" t="s">
        <v>563</v>
      </c>
      <c r="BMY238" s="38" t="s">
        <v>579</v>
      </c>
      <c r="BMZ238" s="59" t="s">
        <v>580</v>
      </c>
      <c r="BNA238" s="38" t="s">
        <v>581</v>
      </c>
      <c r="BNB238" s="38" t="s">
        <v>564</v>
      </c>
      <c r="BNC238" s="38" t="s">
        <v>1188</v>
      </c>
      <c r="BND238" s="38" t="s">
        <v>567</v>
      </c>
      <c r="BNE238" s="38" t="s">
        <v>1</v>
      </c>
      <c r="BNF238" s="38" t="s">
        <v>563</v>
      </c>
      <c r="BNG238" s="38" t="s">
        <v>579</v>
      </c>
      <c r="BNH238" s="59" t="s">
        <v>580</v>
      </c>
      <c r="BNI238" s="38" t="s">
        <v>581</v>
      </c>
      <c r="BNJ238" s="38" t="s">
        <v>564</v>
      </c>
      <c r="BNK238" s="38" t="s">
        <v>1188</v>
      </c>
      <c r="BNL238" s="38" t="s">
        <v>567</v>
      </c>
      <c r="BNM238" s="38" t="s">
        <v>1</v>
      </c>
      <c r="BNN238" s="38" t="s">
        <v>563</v>
      </c>
      <c r="BNO238" s="38" t="s">
        <v>579</v>
      </c>
      <c r="BNP238" s="59" t="s">
        <v>580</v>
      </c>
      <c r="BNQ238" s="38" t="s">
        <v>581</v>
      </c>
      <c r="BNR238" s="38" t="s">
        <v>564</v>
      </c>
      <c r="BNS238" s="38" t="s">
        <v>1188</v>
      </c>
      <c r="BNT238" s="38" t="s">
        <v>567</v>
      </c>
      <c r="BNU238" s="38" t="s">
        <v>1</v>
      </c>
      <c r="BNV238" s="38" t="s">
        <v>563</v>
      </c>
      <c r="BNW238" s="38" t="s">
        <v>579</v>
      </c>
      <c r="BNX238" s="59" t="s">
        <v>580</v>
      </c>
      <c r="BNY238" s="38" t="s">
        <v>581</v>
      </c>
      <c r="BNZ238" s="38" t="s">
        <v>564</v>
      </c>
      <c r="BOA238" s="38" t="s">
        <v>1188</v>
      </c>
      <c r="BOB238" s="38" t="s">
        <v>567</v>
      </c>
      <c r="BOC238" s="38" t="s">
        <v>1</v>
      </c>
      <c r="BOD238" s="38" t="s">
        <v>563</v>
      </c>
      <c r="BOE238" s="38" t="s">
        <v>579</v>
      </c>
      <c r="BOF238" s="59" t="s">
        <v>580</v>
      </c>
      <c r="BOG238" s="38" t="s">
        <v>581</v>
      </c>
      <c r="BOH238" s="38" t="s">
        <v>564</v>
      </c>
      <c r="BOI238" s="38" t="s">
        <v>1188</v>
      </c>
      <c r="BOJ238" s="38" t="s">
        <v>567</v>
      </c>
      <c r="BOK238" s="38" t="s">
        <v>1</v>
      </c>
      <c r="BOL238" s="38" t="s">
        <v>563</v>
      </c>
      <c r="BOM238" s="38" t="s">
        <v>579</v>
      </c>
      <c r="BON238" s="59" t="s">
        <v>580</v>
      </c>
      <c r="BOO238" s="38" t="s">
        <v>581</v>
      </c>
      <c r="BOP238" s="38" t="s">
        <v>564</v>
      </c>
      <c r="BOQ238" s="38" t="s">
        <v>1188</v>
      </c>
      <c r="BOR238" s="38" t="s">
        <v>567</v>
      </c>
      <c r="BOS238" s="38" t="s">
        <v>1</v>
      </c>
      <c r="BOT238" s="38" t="s">
        <v>563</v>
      </c>
      <c r="BOU238" s="38" t="s">
        <v>579</v>
      </c>
      <c r="BOV238" s="59" t="s">
        <v>580</v>
      </c>
      <c r="BOW238" s="38" t="s">
        <v>581</v>
      </c>
      <c r="BOX238" s="38" t="s">
        <v>564</v>
      </c>
      <c r="BOY238" s="38" t="s">
        <v>1188</v>
      </c>
      <c r="BOZ238" s="38" t="s">
        <v>567</v>
      </c>
      <c r="BPA238" s="38" t="s">
        <v>1</v>
      </c>
      <c r="BPB238" s="38" t="s">
        <v>563</v>
      </c>
      <c r="BPC238" s="38" t="s">
        <v>579</v>
      </c>
      <c r="BPD238" s="59" t="s">
        <v>580</v>
      </c>
      <c r="BPE238" s="38" t="s">
        <v>581</v>
      </c>
      <c r="BPF238" s="38" t="s">
        <v>564</v>
      </c>
      <c r="BPG238" s="38" t="s">
        <v>1188</v>
      </c>
      <c r="BPH238" s="38" t="s">
        <v>567</v>
      </c>
      <c r="BPI238" s="38" t="s">
        <v>1</v>
      </c>
      <c r="BPJ238" s="38" t="s">
        <v>563</v>
      </c>
      <c r="BPK238" s="38" t="s">
        <v>579</v>
      </c>
      <c r="BPL238" s="59" t="s">
        <v>580</v>
      </c>
      <c r="BPM238" s="38" t="s">
        <v>581</v>
      </c>
      <c r="BPN238" s="38" t="s">
        <v>564</v>
      </c>
      <c r="BPO238" s="38" t="s">
        <v>1188</v>
      </c>
      <c r="BPP238" s="38" t="s">
        <v>567</v>
      </c>
      <c r="BPQ238" s="38" t="s">
        <v>1</v>
      </c>
      <c r="BPR238" s="38" t="s">
        <v>563</v>
      </c>
      <c r="BPS238" s="38" t="s">
        <v>579</v>
      </c>
      <c r="BPT238" s="59" t="s">
        <v>580</v>
      </c>
      <c r="BPU238" s="38" t="s">
        <v>581</v>
      </c>
      <c r="BPV238" s="38" t="s">
        <v>564</v>
      </c>
      <c r="BPW238" s="38" t="s">
        <v>1188</v>
      </c>
      <c r="BPX238" s="38" t="s">
        <v>567</v>
      </c>
      <c r="BPY238" s="38" t="s">
        <v>1</v>
      </c>
      <c r="BPZ238" s="38" t="s">
        <v>563</v>
      </c>
      <c r="BQA238" s="38" t="s">
        <v>579</v>
      </c>
      <c r="BQB238" s="59" t="s">
        <v>580</v>
      </c>
      <c r="BQC238" s="38" t="s">
        <v>581</v>
      </c>
      <c r="BQD238" s="38" t="s">
        <v>564</v>
      </c>
      <c r="BQE238" s="38" t="s">
        <v>1188</v>
      </c>
      <c r="BQF238" s="38" t="s">
        <v>567</v>
      </c>
      <c r="BQG238" s="38" t="s">
        <v>1</v>
      </c>
      <c r="BQH238" s="38" t="s">
        <v>563</v>
      </c>
      <c r="BQI238" s="38" t="s">
        <v>579</v>
      </c>
      <c r="BQJ238" s="59" t="s">
        <v>580</v>
      </c>
      <c r="BQK238" s="38" t="s">
        <v>581</v>
      </c>
      <c r="BQL238" s="38" t="s">
        <v>564</v>
      </c>
      <c r="BQM238" s="38" t="s">
        <v>1188</v>
      </c>
      <c r="BQN238" s="38" t="s">
        <v>567</v>
      </c>
      <c r="BQO238" s="38" t="s">
        <v>1</v>
      </c>
      <c r="BQP238" s="38" t="s">
        <v>563</v>
      </c>
      <c r="BQQ238" s="38" t="s">
        <v>579</v>
      </c>
      <c r="BQR238" s="59" t="s">
        <v>580</v>
      </c>
      <c r="BQS238" s="38" t="s">
        <v>581</v>
      </c>
      <c r="BQT238" s="38" t="s">
        <v>564</v>
      </c>
      <c r="BQU238" s="38" t="s">
        <v>1188</v>
      </c>
      <c r="BQV238" s="38" t="s">
        <v>567</v>
      </c>
      <c r="BQW238" s="38" t="s">
        <v>1</v>
      </c>
      <c r="BQX238" s="38" t="s">
        <v>563</v>
      </c>
      <c r="BQY238" s="38" t="s">
        <v>579</v>
      </c>
      <c r="BQZ238" s="59" t="s">
        <v>580</v>
      </c>
      <c r="BRA238" s="38" t="s">
        <v>581</v>
      </c>
      <c r="BRB238" s="38" t="s">
        <v>564</v>
      </c>
      <c r="BRC238" s="38" t="s">
        <v>1188</v>
      </c>
      <c r="BRD238" s="38" t="s">
        <v>567</v>
      </c>
      <c r="BRE238" s="38" t="s">
        <v>1</v>
      </c>
      <c r="BRF238" s="38" t="s">
        <v>563</v>
      </c>
      <c r="BRG238" s="38" t="s">
        <v>579</v>
      </c>
      <c r="BRH238" s="59" t="s">
        <v>580</v>
      </c>
      <c r="BRI238" s="38" t="s">
        <v>581</v>
      </c>
      <c r="BRJ238" s="38" t="s">
        <v>564</v>
      </c>
      <c r="BRK238" s="38" t="s">
        <v>1188</v>
      </c>
      <c r="BRL238" s="38" t="s">
        <v>567</v>
      </c>
      <c r="BRM238" s="38" t="s">
        <v>1</v>
      </c>
      <c r="BRN238" s="38" t="s">
        <v>563</v>
      </c>
      <c r="BRO238" s="38" t="s">
        <v>579</v>
      </c>
      <c r="BRP238" s="59" t="s">
        <v>580</v>
      </c>
      <c r="BRQ238" s="38" t="s">
        <v>581</v>
      </c>
      <c r="BRR238" s="38" t="s">
        <v>564</v>
      </c>
      <c r="BRS238" s="38" t="s">
        <v>1188</v>
      </c>
      <c r="BRT238" s="38" t="s">
        <v>567</v>
      </c>
      <c r="BRU238" s="38" t="s">
        <v>1</v>
      </c>
      <c r="BRV238" s="38" t="s">
        <v>563</v>
      </c>
      <c r="BRW238" s="38" t="s">
        <v>579</v>
      </c>
      <c r="BRX238" s="59" t="s">
        <v>580</v>
      </c>
      <c r="BRY238" s="38" t="s">
        <v>581</v>
      </c>
      <c r="BRZ238" s="38" t="s">
        <v>564</v>
      </c>
      <c r="BSA238" s="38" t="s">
        <v>1188</v>
      </c>
      <c r="BSB238" s="38" t="s">
        <v>567</v>
      </c>
      <c r="BSC238" s="38" t="s">
        <v>1</v>
      </c>
      <c r="BSD238" s="38" t="s">
        <v>563</v>
      </c>
      <c r="BSE238" s="38" t="s">
        <v>579</v>
      </c>
      <c r="BSF238" s="59" t="s">
        <v>580</v>
      </c>
      <c r="BSG238" s="38" t="s">
        <v>581</v>
      </c>
      <c r="BSH238" s="38" t="s">
        <v>564</v>
      </c>
      <c r="BSI238" s="38" t="s">
        <v>1188</v>
      </c>
      <c r="BSJ238" s="38" t="s">
        <v>567</v>
      </c>
      <c r="BSK238" s="38" t="s">
        <v>1</v>
      </c>
      <c r="BSL238" s="38" t="s">
        <v>563</v>
      </c>
      <c r="BSM238" s="38" t="s">
        <v>579</v>
      </c>
      <c r="BSN238" s="59" t="s">
        <v>580</v>
      </c>
      <c r="BSO238" s="38" t="s">
        <v>581</v>
      </c>
      <c r="BSP238" s="38" t="s">
        <v>564</v>
      </c>
      <c r="BSQ238" s="38" t="s">
        <v>1188</v>
      </c>
      <c r="BSR238" s="38" t="s">
        <v>567</v>
      </c>
      <c r="BSS238" s="38" t="s">
        <v>1</v>
      </c>
      <c r="BST238" s="38" t="s">
        <v>563</v>
      </c>
      <c r="BSU238" s="38" t="s">
        <v>579</v>
      </c>
      <c r="BSV238" s="59" t="s">
        <v>580</v>
      </c>
      <c r="BSW238" s="38" t="s">
        <v>581</v>
      </c>
      <c r="BSX238" s="38" t="s">
        <v>564</v>
      </c>
      <c r="BSY238" s="38" t="s">
        <v>1188</v>
      </c>
      <c r="BSZ238" s="38" t="s">
        <v>567</v>
      </c>
      <c r="BTA238" s="38" t="s">
        <v>1</v>
      </c>
      <c r="BTB238" s="38" t="s">
        <v>563</v>
      </c>
      <c r="BTC238" s="38" t="s">
        <v>579</v>
      </c>
      <c r="BTD238" s="59" t="s">
        <v>580</v>
      </c>
      <c r="BTE238" s="38" t="s">
        <v>581</v>
      </c>
      <c r="BTF238" s="38" t="s">
        <v>564</v>
      </c>
      <c r="BTG238" s="38" t="s">
        <v>1188</v>
      </c>
      <c r="BTH238" s="38" t="s">
        <v>567</v>
      </c>
      <c r="BTI238" s="38" t="s">
        <v>1</v>
      </c>
      <c r="BTJ238" s="38" t="s">
        <v>563</v>
      </c>
      <c r="BTK238" s="38" t="s">
        <v>579</v>
      </c>
      <c r="BTL238" s="59" t="s">
        <v>580</v>
      </c>
      <c r="BTM238" s="38" t="s">
        <v>581</v>
      </c>
      <c r="BTN238" s="38" t="s">
        <v>564</v>
      </c>
      <c r="BTO238" s="38" t="s">
        <v>1188</v>
      </c>
      <c r="BTP238" s="38" t="s">
        <v>567</v>
      </c>
      <c r="BTQ238" s="38" t="s">
        <v>1</v>
      </c>
      <c r="BTR238" s="38" t="s">
        <v>563</v>
      </c>
      <c r="BTS238" s="38" t="s">
        <v>579</v>
      </c>
      <c r="BTT238" s="59" t="s">
        <v>580</v>
      </c>
      <c r="BTU238" s="38" t="s">
        <v>581</v>
      </c>
      <c r="BTV238" s="38" t="s">
        <v>564</v>
      </c>
      <c r="BTW238" s="38" t="s">
        <v>1188</v>
      </c>
      <c r="BTX238" s="38" t="s">
        <v>567</v>
      </c>
      <c r="BTY238" s="38" t="s">
        <v>1</v>
      </c>
      <c r="BTZ238" s="38" t="s">
        <v>563</v>
      </c>
      <c r="BUA238" s="38" t="s">
        <v>579</v>
      </c>
      <c r="BUB238" s="59" t="s">
        <v>580</v>
      </c>
      <c r="BUC238" s="38" t="s">
        <v>581</v>
      </c>
      <c r="BUD238" s="38" t="s">
        <v>564</v>
      </c>
      <c r="BUE238" s="38" t="s">
        <v>1188</v>
      </c>
      <c r="BUF238" s="38" t="s">
        <v>567</v>
      </c>
      <c r="BUG238" s="38" t="s">
        <v>1</v>
      </c>
      <c r="BUH238" s="38" t="s">
        <v>563</v>
      </c>
      <c r="BUI238" s="38" t="s">
        <v>579</v>
      </c>
      <c r="BUJ238" s="59" t="s">
        <v>580</v>
      </c>
      <c r="BUK238" s="38" t="s">
        <v>581</v>
      </c>
      <c r="BUL238" s="38" t="s">
        <v>564</v>
      </c>
      <c r="BUM238" s="38" t="s">
        <v>1188</v>
      </c>
      <c r="BUN238" s="38" t="s">
        <v>567</v>
      </c>
      <c r="BUO238" s="38" t="s">
        <v>1</v>
      </c>
      <c r="BUP238" s="38" t="s">
        <v>563</v>
      </c>
      <c r="BUQ238" s="38" t="s">
        <v>579</v>
      </c>
      <c r="BUR238" s="59" t="s">
        <v>580</v>
      </c>
      <c r="BUS238" s="38" t="s">
        <v>581</v>
      </c>
      <c r="BUT238" s="38" t="s">
        <v>564</v>
      </c>
      <c r="BUU238" s="38" t="s">
        <v>1188</v>
      </c>
      <c r="BUV238" s="38" t="s">
        <v>567</v>
      </c>
      <c r="BUW238" s="38" t="s">
        <v>1</v>
      </c>
      <c r="BUX238" s="38" t="s">
        <v>563</v>
      </c>
      <c r="BUY238" s="38" t="s">
        <v>579</v>
      </c>
      <c r="BUZ238" s="59" t="s">
        <v>580</v>
      </c>
      <c r="BVA238" s="38" t="s">
        <v>581</v>
      </c>
      <c r="BVB238" s="38" t="s">
        <v>564</v>
      </c>
      <c r="BVC238" s="38" t="s">
        <v>1188</v>
      </c>
      <c r="BVD238" s="38" t="s">
        <v>567</v>
      </c>
      <c r="BVE238" s="38" t="s">
        <v>1</v>
      </c>
      <c r="BVF238" s="38" t="s">
        <v>563</v>
      </c>
      <c r="BVG238" s="38" t="s">
        <v>579</v>
      </c>
      <c r="BVH238" s="59" t="s">
        <v>580</v>
      </c>
      <c r="BVI238" s="38" t="s">
        <v>581</v>
      </c>
      <c r="BVJ238" s="38" t="s">
        <v>564</v>
      </c>
      <c r="BVK238" s="38" t="s">
        <v>1188</v>
      </c>
      <c r="BVL238" s="38" t="s">
        <v>567</v>
      </c>
      <c r="BVM238" s="38" t="s">
        <v>1</v>
      </c>
      <c r="BVN238" s="38" t="s">
        <v>563</v>
      </c>
      <c r="BVO238" s="38" t="s">
        <v>579</v>
      </c>
      <c r="BVP238" s="59" t="s">
        <v>580</v>
      </c>
      <c r="BVQ238" s="38" t="s">
        <v>581</v>
      </c>
      <c r="BVR238" s="38" t="s">
        <v>564</v>
      </c>
      <c r="BVS238" s="38" t="s">
        <v>1188</v>
      </c>
      <c r="BVT238" s="38" t="s">
        <v>567</v>
      </c>
      <c r="BVU238" s="38" t="s">
        <v>1</v>
      </c>
      <c r="BVV238" s="38" t="s">
        <v>563</v>
      </c>
      <c r="BVW238" s="38" t="s">
        <v>579</v>
      </c>
      <c r="BVX238" s="59" t="s">
        <v>580</v>
      </c>
      <c r="BVY238" s="38" t="s">
        <v>581</v>
      </c>
      <c r="BVZ238" s="38" t="s">
        <v>564</v>
      </c>
      <c r="BWA238" s="38" t="s">
        <v>1188</v>
      </c>
      <c r="BWB238" s="38" t="s">
        <v>567</v>
      </c>
      <c r="BWC238" s="38" t="s">
        <v>1</v>
      </c>
      <c r="BWD238" s="38" t="s">
        <v>563</v>
      </c>
      <c r="BWE238" s="38" t="s">
        <v>579</v>
      </c>
      <c r="BWF238" s="59" t="s">
        <v>580</v>
      </c>
      <c r="BWG238" s="38" t="s">
        <v>581</v>
      </c>
      <c r="BWH238" s="38" t="s">
        <v>564</v>
      </c>
      <c r="BWI238" s="38" t="s">
        <v>1188</v>
      </c>
      <c r="BWJ238" s="38" t="s">
        <v>567</v>
      </c>
      <c r="BWK238" s="38" t="s">
        <v>1</v>
      </c>
      <c r="BWL238" s="38" t="s">
        <v>563</v>
      </c>
      <c r="BWM238" s="38" t="s">
        <v>579</v>
      </c>
      <c r="BWN238" s="59" t="s">
        <v>580</v>
      </c>
      <c r="BWO238" s="38" t="s">
        <v>581</v>
      </c>
      <c r="BWP238" s="38" t="s">
        <v>564</v>
      </c>
      <c r="BWQ238" s="38" t="s">
        <v>1188</v>
      </c>
      <c r="BWR238" s="38" t="s">
        <v>567</v>
      </c>
      <c r="BWS238" s="38" t="s">
        <v>1</v>
      </c>
      <c r="BWT238" s="38" t="s">
        <v>563</v>
      </c>
      <c r="BWU238" s="38" t="s">
        <v>579</v>
      </c>
      <c r="BWV238" s="59" t="s">
        <v>580</v>
      </c>
      <c r="BWW238" s="38" t="s">
        <v>581</v>
      </c>
      <c r="BWX238" s="38" t="s">
        <v>564</v>
      </c>
      <c r="BWY238" s="38" t="s">
        <v>1188</v>
      </c>
      <c r="BWZ238" s="38" t="s">
        <v>567</v>
      </c>
      <c r="BXA238" s="38" t="s">
        <v>1</v>
      </c>
      <c r="BXB238" s="38" t="s">
        <v>563</v>
      </c>
      <c r="BXC238" s="38" t="s">
        <v>579</v>
      </c>
      <c r="BXD238" s="59" t="s">
        <v>580</v>
      </c>
      <c r="BXE238" s="38" t="s">
        <v>581</v>
      </c>
      <c r="BXF238" s="38" t="s">
        <v>564</v>
      </c>
      <c r="BXG238" s="38" t="s">
        <v>1188</v>
      </c>
      <c r="BXH238" s="38" t="s">
        <v>567</v>
      </c>
      <c r="BXI238" s="38" t="s">
        <v>1</v>
      </c>
      <c r="BXJ238" s="38" t="s">
        <v>563</v>
      </c>
      <c r="BXK238" s="38" t="s">
        <v>579</v>
      </c>
      <c r="BXL238" s="59" t="s">
        <v>580</v>
      </c>
      <c r="BXM238" s="38" t="s">
        <v>581</v>
      </c>
      <c r="BXN238" s="38" t="s">
        <v>564</v>
      </c>
      <c r="BXO238" s="38" t="s">
        <v>1188</v>
      </c>
      <c r="BXP238" s="38" t="s">
        <v>567</v>
      </c>
      <c r="BXQ238" s="38" t="s">
        <v>1</v>
      </c>
      <c r="BXR238" s="38" t="s">
        <v>563</v>
      </c>
      <c r="BXS238" s="38" t="s">
        <v>579</v>
      </c>
      <c r="BXT238" s="59" t="s">
        <v>580</v>
      </c>
      <c r="BXU238" s="38" t="s">
        <v>581</v>
      </c>
      <c r="BXV238" s="38" t="s">
        <v>564</v>
      </c>
      <c r="BXW238" s="38" t="s">
        <v>1188</v>
      </c>
      <c r="BXX238" s="38" t="s">
        <v>567</v>
      </c>
      <c r="BXY238" s="38" t="s">
        <v>1</v>
      </c>
      <c r="BXZ238" s="38" t="s">
        <v>563</v>
      </c>
      <c r="BYA238" s="38" t="s">
        <v>579</v>
      </c>
      <c r="BYB238" s="59" t="s">
        <v>580</v>
      </c>
      <c r="BYC238" s="38" t="s">
        <v>581</v>
      </c>
      <c r="BYD238" s="38" t="s">
        <v>564</v>
      </c>
      <c r="BYE238" s="38" t="s">
        <v>1188</v>
      </c>
      <c r="BYF238" s="38" t="s">
        <v>567</v>
      </c>
      <c r="BYG238" s="38" t="s">
        <v>1</v>
      </c>
      <c r="BYH238" s="38" t="s">
        <v>563</v>
      </c>
      <c r="BYI238" s="38" t="s">
        <v>579</v>
      </c>
      <c r="BYJ238" s="59" t="s">
        <v>580</v>
      </c>
      <c r="BYK238" s="38" t="s">
        <v>581</v>
      </c>
      <c r="BYL238" s="38" t="s">
        <v>564</v>
      </c>
      <c r="BYM238" s="38" t="s">
        <v>1188</v>
      </c>
      <c r="BYN238" s="38" t="s">
        <v>567</v>
      </c>
      <c r="BYO238" s="38" t="s">
        <v>1</v>
      </c>
      <c r="BYP238" s="38" t="s">
        <v>563</v>
      </c>
      <c r="BYQ238" s="38" t="s">
        <v>579</v>
      </c>
      <c r="BYR238" s="59" t="s">
        <v>580</v>
      </c>
      <c r="BYS238" s="38" t="s">
        <v>581</v>
      </c>
      <c r="BYT238" s="38" t="s">
        <v>564</v>
      </c>
      <c r="BYU238" s="38" t="s">
        <v>1188</v>
      </c>
      <c r="BYV238" s="38" t="s">
        <v>567</v>
      </c>
      <c r="BYW238" s="38" t="s">
        <v>1</v>
      </c>
      <c r="BYX238" s="38" t="s">
        <v>563</v>
      </c>
      <c r="BYY238" s="38" t="s">
        <v>579</v>
      </c>
      <c r="BYZ238" s="59" t="s">
        <v>580</v>
      </c>
      <c r="BZA238" s="38" t="s">
        <v>581</v>
      </c>
      <c r="BZB238" s="38" t="s">
        <v>564</v>
      </c>
      <c r="BZC238" s="38" t="s">
        <v>1188</v>
      </c>
      <c r="BZD238" s="38" t="s">
        <v>567</v>
      </c>
      <c r="BZE238" s="38" t="s">
        <v>1</v>
      </c>
      <c r="BZF238" s="38" t="s">
        <v>563</v>
      </c>
      <c r="BZG238" s="38" t="s">
        <v>579</v>
      </c>
      <c r="BZH238" s="59" t="s">
        <v>580</v>
      </c>
      <c r="BZI238" s="38" t="s">
        <v>581</v>
      </c>
      <c r="BZJ238" s="38" t="s">
        <v>564</v>
      </c>
      <c r="BZK238" s="38" t="s">
        <v>1188</v>
      </c>
      <c r="BZL238" s="38" t="s">
        <v>567</v>
      </c>
      <c r="BZM238" s="38" t="s">
        <v>1</v>
      </c>
      <c r="BZN238" s="38" t="s">
        <v>563</v>
      </c>
      <c r="BZO238" s="38" t="s">
        <v>579</v>
      </c>
      <c r="BZP238" s="59" t="s">
        <v>580</v>
      </c>
      <c r="BZQ238" s="38" t="s">
        <v>581</v>
      </c>
      <c r="BZR238" s="38" t="s">
        <v>564</v>
      </c>
      <c r="BZS238" s="38" t="s">
        <v>1188</v>
      </c>
      <c r="BZT238" s="38" t="s">
        <v>567</v>
      </c>
      <c r="BZU238" s="38" t="s">
        <v>1</v>
      </c>
      <c r="BZV238" s="38" t="s">
        <v>563</v>
      </c>
      <c r="BZW238" s="38" t="s">
        <v>579</v>
      </c>
      <c r="BZX238" s="59" t="s">
        <v>580</v>
      </c>
      <c r="BZY238" s="38" t="s">
        <v>581</v>
      </c>
      <c r="BZZ238" s="38" t="s">
        <v>564</v>
      </c>
      <c r="CAA238" s="38" t="s">
        <v>1188</v>
      </c>
      <c r="CAB238" s="38" t="s">
        <v>567</v>
      </c>
      <c r="CAC238" s="38" t="s">
        <v>1</v>
      </c>
      <c r="CAD238" s="38" t="s">
        <v>563</v>
      </c>
      <c r="CAE238" s="38" t="s">
        <v>579</v>
      </c>
      <c r="CAF238" s="59" t="s">
        <v>580</v>
      </c>
      <c r="CAG238" s="38" t="s">
        <v>581</v>
      </c>
      <c r="CAH238" s="38" t="s">
        <v>564</v>
      </c>
      <c r="CAI238" s="38" t="s">
        <v>1188</v>
      </c>
      <c r="CAJ238" s="38" t="s">
        <v>567</v>
      </c>
      <c r="CAK238" s="38" t="s">
        <v>1</v>
      </c>
      <c r="CAL238" s="38" t="s">
        <v>563</v>
      </c>
      <c r="CAM238" s="38" t="s">
        <v>579</v>
      </c>
      <c r="CAN238" s="59" t="s">
        <v>580</v>
      </c>
      <c r="CAO238" s="38" t="s">
        <v>581</v>
      </c>
      <c r="CAP238" s="38" t="s">
        <v>564</v>
      </c>
      <c r="CAQ238" s="38" t="s">
        <v>1188</v>
      </c>
      <c r="CAR238" s="38" t="s">
        <v>567</v>
      </c>
      <c r="CAS238" s="38" t="s">
        <v>1</v>
      </c>
      <c r="CAT238" s="38" t="s">
        <v>563</v>
      </c>
      <c r="CAU238" s="38" t="s">
        <v>579</v>
      </c>
      <c r="CAV238" s="59" t="s">
        <v>580</v>
      </c>
      <c r="CAW238" s="38" t="s">
        <v>581</v>
      </c>
      <c r="CAX238" s="38" t="s">
        <v>564</v>
      </c>
      <c r="CAY238" s="38" t="s">
        <v>1188</v>
      </c>
      <c r="CAZ238" s="38" t="s">
        <v>567</v>
      </c>
      <c r="CBA238" s="38" t="s">
        <v>1</v>
      </c>
      <c r="CBB238" s="38" t="s">
        <v>563</v>
      </c>
      <c r="CBC238" s="38" t="s">
        <v>579</v>
      </c>
      <c r="CBD238" s="59" t="s">
        <v>580</v>
      </c>
      <c r="CBE238" s="38" t="s">
        <v>581</v>
      </c>
      <c r="CBF238" s="38" t="s">
        <v>564</v>
      </c>
      <c r="CBG238" s="38" t="s">
        <v>1188</v>
      </c>
      <c r="CBH238" s="38" t="s">
        <v>567</v>
      </c>
      <c r="CBI238" s="38" t="s">
        <v>1</v>
      </c>
      <c r="CBJ238" s="38" t="s">
        <v>563</v>
      </c>
      <c r="CBK238" s="38" t="s">
        <v>579</v>
      </c>
      <c r="CBL238" s="59" t="s">
        <v>580</v>
      </c>
      <c r="CBM238" s="38" t="s">
        <v>581</v>
      </c>
      <c r="CBN238" s="38" t="s">
        <v>564</v>
      </c>
      <c r="CBO238" s="38" t="s">
        <v>1188</v>
      </c>
      <c r="CBP238" s="38" t="s">
        <v>567</v>
      </c>
      <c r="CBQ238" s="38" t="s">
        <v>1</v>
      </c>
      <c r="CBR238" s="38" t="s">
        <v>563</v>
      </c>
      <c r="CBS238" s="38" t="s">
        <v>579</v>
      </c>
      <c r="CBT238" s="59" t="s">
        <v>580</v>
      </c>
      <c r="CBU238" s="38" t="s">
        <v>581</v>
      </c>
      <c r="CBV238" s="38" t="s">
        <v>564</v>
      </c>
      <c r="CBW238" s="38" t="s">
        <v>1188</v>
      </c>
      <c r="CBX238" s="38" t="s">
        <v>567</v>
      </c>
      <c r="CBY238" s="38" t="s">
        <v>1</v>
      </c>
      <c r="CBZ238" s="38" t="s">
        <v>563</v>
      </c>
      <c r="CCA238" s="38" t="s">
        <v>579</v>
      </c>
      <c r="CCB238" s="59" t="s">
        <v>580</v>
      </c>
      <c r="CCC238" s="38" t="s">
        <v>581</v>
      </c>
      <c r="CCD238" s="38" t="s">
        <v>564</v>
      </c>
      <c r="CCE238" s="38" t="s">
        <v>1188</v>
      </c>
      <c r="CCF238" s="38" t="s">
        <v>567</v>
      </c>
      <c r="CCG238" s="38" t="s">
        <v>1</v>
      </c>
      <c r="CCH238" s="38" t="s">
        <v>563</v>
      </c>
      <c r="CCI238" s="38" t="s">
        <v>579</v>
      </c>
      <c r="CCJ238" s="59" t="s">
        <v>580</v>
      </c>
      <c r="CCK238" s="38" t="s">
        <v>581</v>
      </c>
      <c r="CCL238" s="38" t="s">
        <v>564</v>
      </c>
      <c r="CCM238" s="38" t="s">
        <v>1188</v>
      </c>
      <c r="CCN238" s="38" t="s">
        <v>567</v>
      </c>
      <c r="CCO238" s="38" t="s">
        <v>1</v>
      </c>
      <c r="CCP238" s="38" t="s">
        <v>563</v>
      </c>
      <c r="CCQ238" s="38" t="s">
        <v>579</v>
      </c>
      <c r="CCR238" s="59" t="s">
        <v>580</v>
      </c>
      <c r="CCS238" s="38" t="s">
        <v>581</v>
      </c>
      <c r="CCT238" s="38" t="s">
        <v>564</v>
      </c>
      <c r="CCU238" s="38" t="s">
        <v>1188</v>
      </c>
      <c r="CCV238" s="38" t="s">
        <v>567</v>
      </c>
      <c r="CCW238" s="38" t="s">
        <v>1</v>
      </c>
      <c r="CCX238" s="38" t="s">
        <v>563</v>
      </c>
      <c r="CCY238" s="38" t="s">
        <v>579</v>
      </c>
      <c r="CCZ238" s="59" t="s">
        <v>580</v>
      </c>
      <c r="CDA238" s="38" t="s">
        <v>581</v>
      </c>
      <c r="CDB238" s="38" t="s">
        <v>564</v>
      </c>
      <c r="CDC238" s="38" t="s">
        <v>1188</v>
      </c>
      <c r="CDD238" s="38" t="s">
        <v>567</v>
      </c>
      <c r="CDE238" s="38" t="s">
        <v>1</v>
      </c>
      <c r="CDF238" s="38" t="s">
        <v>563</v>
      </c>
      <c r="CDG238" s="38" t="s">
        <v>579</v>
      </c>
      <c r="CDH238" s="59" t="s">
        <v>580</v>
      </c>
      <c r="CDI238" s="38" t="s">
        <v>581</v>
      </c>
      <c r="CDJ238" s="38" t="s">
        <v>564</v>
      </c>
      <c r="CDK238" s="38" t="s">
        <v>1188</v>
      </c>
      <c r="CDL238" s="38" t="s">
        <v>567</v>
      </c>
      <c r="CDM238" s="38" t="s">
        <v>1</v>
      </c>
      <c r="CDN238" s="38" t="s">
        <v>563</v>
      </c>
      <c r="CDO238" s="38" t="s">
        <v>579</v>
      </c>
      <c r="CDP238" s="59" t="s">
        <v>580</v>
      </c>
      <c r="CDQ238" s="38" t="s">
        <v>581</v>
      </c>
      <c r="CDR238" s="38" t="s">
        <v>564</v>
      </c>
      <c r="CDS238" s="38" t="s">
        <v>1188</v>
      </c>
      <c r="CDT238" s="38" t="s">
        <v>567</v>
      </c>
      <c r="CDU238" s="38" t="s">
        <v>1</v>
      </c>
      <c r="CDV238" s="38" t="s">
        <v>563</v>
      </c>
      <c r="CDW238" s="38" t="s">
        <v>579</v>
      </c>
      <c r="CDX238" s="59" t="s">
        <v>580</v>
      </c>
      <c r="CDY238" s="38" t="s">
        <v>581</v>
      </c>
      <c r="CDZ238" s="38" t="s">
        <v>564</v>
      </c>
      <c r="CEA238" s="38" t="s">
        <v>1188</v>
      </c>
      <c r="CEB238" s="38" t="s">
        <v>567</v>
      </c>
      <c r="CEC238" s="38" t="s">
        <v>1</v>
      </c>
      <c r="CED238" s="38" t="s">
        <v>563</v>
      </c>
      <c r="CEE238" s="38" t="s">
        <v>579</v>
      </c>
      <c r="CEF238" s="59" t="s">
        <v>580</v>
      </c>
      <c r="CEG238" s="38" t="s">
        <v>581</v>
      </c>
      <c r="CEH238" s="38" t="s">
        <v>564</v>
      </c>
      <c r="CEI238" s="38" t="s">
        <v>1188</v>
      </c>
      <c r="CEJ238" s="38" t="s">
        <v>567</v>
      </c>
      <c r="CEK238" s="38" t="s">
        <v>1</v>
      </c>
      <c r="CEL238" s="38" t="s">
        <v>563</v>
      </c>
      <c r="CEM238" s="38" t="s">
        <v>579</v>
      </c>
      <c r="CEN238" s="59" t="s">
        <v>580</v>
      </c>
      <c r="CEO238" s="38" t="s">
        <v>581</v>
      </c>
      <c r="CEP238" s="38" t="s">
        <v>564</v>
      </c>
      <c r="CEQ238" s="38" t="s">
        <v>1188</v>
      </c>
      <c r="CER238" s="38" t="s">
        <v>567</v>
      </c>
      <c r="CES238" s="38" t="s">
        <v>1</v>
      </c>
      <c r="CET238" s="38" t="s">
        <v>563</v>
      </c>
      <c r="CEU238" s="38" t="s">
        <v>579</v>
      </c>
      <c r="CEV238" s="59" t="s">
        <v>580</v>
      </c>
      <c r="CEW238" s="38" t="s">
        <v>581</v>
      </c>
      <c r="CEX238" s="38" t="s">
        <v>564</v>
      </c>
      <c r="CEY238" s="38" t="s">
        <v>1188</v>
      </c>
      <c r="CEZ238" s="38" t="s">
        <v>567</v>
      </c>
      <c r="CFA238" s="38" t="s">
        <v>1</v>
      </c>
      <c r="CFB238" s="38" t="s">
        <v>563</v>
      </c>
      <c r="CFC238" s="38" t="s">
        <v>579</v>
      </c>
      <c r="CFD238" s="59" t="s">
        <v>580</v>
      </c>
      <c r="CFE238" s="38" t="s">
        <v>581</v>
      </c>
      <c r="CFF238" s="38" t="s">
        <v>564</v>
      </c>
      <c r="CFG238" s="38" t="s">
        <v>1188</v>
      </c>
      <c r="CFH238" s="38" t="s">
        <v>567</v>
      </c>
      <c r="CFI238" s="38" t="s">
        <v>1</v>
      </c>
      <c r="CFJ238" s="38" t="s">
        <v>563</v>
      </c>
      <c r="CFK238" s="38" t="s">
        <v>579</v>
      </c>
      <c r="CFL238" s="59" t="s">
        <v>580</v>
      </c>
      <c r="CFM238" s="38" t="s">
        <v>581</v>
      </c>
      <c r="CFN238" s="38" t="s">
        <v>564</v>
      </c>
      <c r="CFO238" s="38" t="s">
        <v>1188</v>
      </c>
      <c r="CFP238" s="38" t="s">
        <v>567</v>
      </c>
      <c r="CFQ238" s="38" t="s">
        <v>1</v>
      </c>
      <c r="CFR238" s="38" t="s">
        <v>563</v>
      </c>
      <c r="CFS238" s="38" t="s">
        <v>579</v>
      </c>
      <c r="CFT238" s="59" t="s">
        <v>580</v>
      </c>
      <c r="CFU238" s="38" t="s">
        <v>581</v>
      </c>
      <c r="CFV238" s="38" t="s">
        <v>564</v>
      </c>
      <c r="CFW238" s="38" t="s">
        <v>1188</v>
      </c>
      <c r="CFX238" s="38" t="s">
        <v>567</v>
      </c>
      <c r="CFY238" s="38" t="s">
        <v>1</v>
      </c>
      <c r="CFZ238" s="38" t="s">
        <v>563</v>
      </c>
      <c r="CGA238" s="38" t="s">
        <v>579</v>
      </c>
      <c r="CGB238" s="59" t="s">
        <v>580</v>
      </c>
      <c r="CGC238" s="38" t="s">
        <v>581</v>
      </c>
      <c r="CGD238" s="38" t="s">
        <v>564</v>
      </c>
      <c r="CGE238" s="38" t="s">
        <v>1188</v>
      </c>
      <c r="CGF238" s="38" t="s">
        <v>567</v>
      </c>
      <c r="CGG238" s="38" t="s">
        <v>1</v>
      </c>
      <c r="CGH238" s="38" t="s">
        <v>563</v>
      </c>
      <c r="CGI238" s="38" t="s">
        <v>579</v>
      </c>
      <c r="CGJ238" s="59" t="s">
        <v>580</v>
      </c>
      <c r="CGK238" s="38" t="s">
        <v>581</v>
      </c>
      <c r="CGL238" s="38" t="s">
        <v>564</v>
      </c>
      <c r="CGM238" s="38" t="s">
        <v>1188</v>
      </c>
      <c r="CGN238" s="38" t="s">
        <v>567</v>
      </c>
      <c r="CGO238" s="38" t="s">
        <v>1</v>
      </c>
      <c r="CGP238" s="38" t="s">
        <v>563</v>
      </c>
      <c r="CGQ238" s="38" t="s">
        <v>579</v>
      </c>
      <c r="CGR238" s="59" t="s">
        <v>580</v>
      </c>
      <c r="CGS238" s="38" t="s">
        <v>581</v>
      </c>
      <c r="CGT238" s="38" t="s">
        <v>564</v>
      </c>
      <c r="CGU238" s="38" t="s">
        <v>1188</v>
      </c>
      <c r="CGV238" s="38" t="s">
        <v>567</v>
      </c>
      <c r="CGW238" s="38" t="s">
        <v>1</v>
      </c>
      <c r="CGX238" s="38" t="s">
        <v>563</v>
      </c>
      <c r="CGY238" s="38" t="s">
        <v>579</v>
      </c>
      <c r="CGZ238" s="59" t="s">
        <v>580</v>
      </c>
      <c r="CHA238" s="38" t="s">
        <v>581</v>
      </c>
      <c r="CHB238" s="38" t="s">
        <v>564</v>
      </c>
      <c r="CHC238" s="38" t="s">
        <v>1188</v>
      </c>
      <c r="CHD238" s="38" t="s">
        <v>567</v>
      </c>
      <c r="CHE238" s="38" t="s">
        <v>1</v>
      </c>
      <c r="CHF238" s="38" t="s">
        <v>563</v>
      </c>
      <c r="CHG238" s="38" t="s">
        <v>579</v>
      </c>
      <c r="CHH238" s="59" t="s">
        <v>580</v>
      </c>
      <c r="CHI238" s="38" t="s">
        <v>581</v>
      </c>
      <c r="CHJ238" s="38" t="s">
        <v>564</v>
      </c>
      <c r="CHK238" s="38" t="s">
        <v>1188</v>
      </c>
      <c r="CHL238" s="38" t="s">
        <v>567</v>
      </c>
      <c r="CHM238" s="38" t="s">
        <v>1</v>
      </c>
      <c r="CHN238" s="38" t="s">
        <v>563</v>
      </c>
      <c r="CHO238" s="38" t="s">
        <v>579</v>
      </c>
      <c r="CHP238" s="59" t="s">
        <v>580</v>
      </c>
      <c r="CHQ238" s="38" t="s">
        <v>581</v>
      </c>
      <c r="CHR238" s="38" t="s">
        <v>564</v>
      </c>
      <c r="CHS238" s="38" t="s">
        <v>1188</v>
      </c>
      <c r="CHT238" s="38" t="s">
        <v>567</v>
      </c>
      <c r="CHU238" s="38" t="s">
        <v>1</v>
      </c>
      <c r="CHV238" s="38" t="s">
        <v>563</v>
      </c>
      <c r="CHW238" s="38" t="s">
        <v>579</v>
      </c>
      <c r="CHX238" s="59" t="s">
        <v>580</v>
      </c>
      <c r="CHY238" s="38" t="s">
        <v>581</v>
      </c>
      <c r="CHZ238" s="38" t="s">
        <v>564</v>
      </c>
      <c r="CIA238" s="38" t="s">
        <v>1188</v>
      </c>
      <c r="CIB238" s="38" t="s">
        <v>567</v>
      </c>
      <c r="CIC238" s="38" t="s">
        <v>1</v>
      </c>
      <c r="CID238" s="38" t="s">
        <v>563</v>
      </c>
      <c r="CIE238" s="38" t="s">
        <v>579</v>
      </c>
      <c r="CIF238" s="59" t="s">
        <v>580</v>
      </c>
      <c r="CIG238" s="38" t="s">
        <v>581</v>
      </c>
      <c r="CIH238" s="38" t="s">
        <v>564</v>
      </c>
      <c r="CII238" s="38" t="s">
        <v>1188</v>
      </c>
      <c r="CIJ238" s="38" t="s">
        <v>567</v>
      </c>
      <c r="CIK238" s="38" t="s">
        <v>1</v>
      </c>
      <c r="CIL238" s="38" t="s">
        <v>563</v>
      </c>
      <c r="CIM238" s="38" t="s">
        <v>579</v>
      </c>
      <c r="CIN238" s="59" t="s">
        <v>580</v>
      </c>
      <c r="CIO238" s="38" t="s">
        <v>581</v>
      </c>
      <c r="CIP238" s="38" t="s">
        <v>564</v>
      </c>
      <c r="CIQ238" s="38" t="s">
        <v>1188</v>
      </c>
      <c r="CIR238" s="38" t="s">
        <v>567</v>
      </c>
      <c r="CIS238" s="38" t="s">
        <v>1</v>
      </c>
      <c r="CIT238" s="38" t="s">
        <v>563</v>
      </c>
      <c r="CIU238" s="38" t="s">
        <v>579</v>
      </c>
      <c r="CIV238" s="59" t="s">
        <v>580</v>
      </c>
      <c r="CIW238" s="38" t="s">
        <v>581</v>
      </c>
      <c r="CIX238" s="38" t="s">
        <v>564</v>
      </c>
      <c r="CIY238" s="38" t="s">
        <v>1188</v>
      </c>
      <c r="CIZ238" s="38" t="s">
        <v>567</v>
      </c>
      <c r="CJA238" s="38" t="s">
        <v>1</v>
      </c>
      <c r="CJB238" s="38" t="s">
        <v>563</v>
      </c>
      <c r="CJC238" s="38" t="s">
        <v>579</v>
      </c>
      <c r="CJD238" s="59" t="s">
        <v>580</v>
      </c>
      <c r="CJE238" s="38" t="s">
        <v>581</v>
      </c>
      <c r="CJF238" s="38" t="s">
        <v>564</v>
      </c>
      <c r="CJG238" s="38" t="s">
        <v>1188</v>
      </c>
      <c r="CJH238" s="38" t="s">
        <v>567</v>
      </c>
      <c r="CJI238" s="38" t="s">
        <v>1</v>
      </c>
      <c r="CJJ238" s="38" t="s">
        <v>563</v>
      </c>
      <c r="CJK238" s="38" t="s">
        <v>579</v>
      </c>
      <c r="CJL238" s="59" t="s">
        <v>580</v>
      </c>
      <c r="CJM238" s="38" t="s">
        <v>581</v>
      </c>
      <c r="CJN238" s="38" t="s">
        <v>564</v>
      </c>
      <c r="CJO238" s="38" t="s">
        <v>1188</v>
      </c>
      <c r="CJP238" s="38" t="s">
        <v>567</v>
      </c>
      <c r="CJQ238" s="38" t="s">
        <v>1</v>
      </c>
      <c r="CJR238" s="38" t="s">
        <v>563</v>
      </c>
      <c r="CJS238" s="38" t="s">
        <v>579</v>
      </c>
      <c r="CJT238" s="59" t="s">
        <v>580</v>
      </c>
      <c r="CJU238" s="38" t="s">
        <v>581</v>
      </c>
      <c r="CJV238" s="38" t="s">
        <v>564</v>
      </c>
      <c r="CJW238" s="38" t="s">
        <v>1188</v>
      </c>
      <c r="CJX238" s="38" t="s">
        <v>567</v>
      </c>
      <c r="CJY238" s="38" t="s">
        <v>1</v>
      </c>
      <c r="CJZ238" s="38" t="s">
        <v>563</v>
      </c>
      <c r="CKA238" s="38" t="s">
        <v>579</v>
      </c>
      <c r="CKB238" s="59" t="s">
        <v>580</v>
      </c>
      <c r="CKC238" s="38" t="s">
        <v>581</v>
      </c>
      <c r="CKD238" s="38" t="s">
        <v>564</v>
      </c>
      <c r="CKE238" s="38" t="s">
        <v>1188</v>
      </c>
      <c r="CKF238" s="38" t="s">
        <v>567</v>
      </c>
      <c r="CKG238" s="38" t="s">
        <v>1</v>
      </c>
      <c r="CKH238" s="38" t="s">
        <v>563</v>
      </c>
      <c r="CKI238" s="38" t="s">
        <v>579</v>
      </c>
      <c r="CKJ238" s="59" t="s">
        <v>580</v>
      </c>
      <c r="CKK238" s="38" t="s">
        <v>581</v>
      </c>
      <c r="CKL238" s="38" t="s">
        <v>564</v>
      </c>
      <c r="CKM238" s="38" t="s">
        <v>1188</v>
      </c>
      <c r="CKN238" s="38" t="s">
        <v>567</v>
      </c>
      <c r="CKO238" s="38" t="s">
        <v>1</v>
      </c>
      <c r="CKP238" s="38" t="s">
        <v>563</v>
      </c>
      <c r="CKQ238" s="38" t="s">
        <v>579</v>
      </c>
      <c r="CKR238" s="59" t="s">
        <v>580</v>
      </c>
      <c r="CKS238" s="38" t="s">
        <v>581</v>
      </c>
      <c r="CKT238" s="38" t="s">
        <v>564</v>
      </c>
      <c r="CKU238" s="38" t="s">
        <v>1188</v>
      </c>
      <c r="CKV238" s="38" t="s">
        <v>567</v>
      </c>
      <c r="CKW238" s="38" t="s">
        <v>1</v>
      </c>
      <c r="CKX238" s="38" t="s">
        <v>563</v>
      </c>
      <c r="CKY238" s="38" t="s">
        <v>579</v>
      </c>
      <c r="CKZ238" s="59" t="s">
        <v>580</v>
      </c>
      <c r="CLA238" s="38" t="s">
        <v>581</v>
      </c>
      <c r="CLB238" s="38" t="s">
        <v>564</v>
      </c>
      <c r="CLC238" s="38" t="s">
        <v>1188</v>
      </c>
      <c r="CLD238" s="38" t="s">
        <v>567</v>
      </c>
      <c r="CLE238" s="38" t="s">
        <v>1</v>
      </c>
      <c r="CLF238" s="38" t="s">
        <v>563</v>
      </c>
      <c r="CLG238" s="38" t="s">
        <v>579</v>
      </c>
      <c r="CLH238" s="59" t="s">
        <v>580</v>
      </c>
      <c r="CLI238" s="38" t="s">
        <v>581</v>
      </c>
      <c r="CLJ238" s="38" t="s">
        <v>564</v>
      </c>
      <c r="CLK238" s="38" t="s">
        <v>1188</v>
      </c>
      <c r="CLL238" s="38" t="s">
        <v>567</v>
      </c>
      <c r="CLM238" s="38" t="s">
        <v>1</v>
      </c>
      <c r="CLN238" s="38" t="s">
        <v>563</v>
      </c>
      <c r="CLO238" s="38" t="s">
        <v>579</v>
      </c>
      <c r="CLP238" s="59" t="s">
        <v>580</v>
      </c>
      <c r="CLQ238" s="38" t="s">
        <v>581</v>
      </c>
      <c r="CLR238" s="38" t="s">
        <v>564</v>
      </c>
      <c r="CLS238" s="38" t="s">
        <v>1188</v>
      </c>
      <c r="CLT238" s="38" t="s">
        <v>567</v>
      </c>
      <c r="CLU238" s="38" t="s">
        <v>1</v>
      </c>
      <c r="CLV238" s="38" t="s">
        <v>563</v>
      </c>
      <c r="CLW238" s="38" t="s">
        <v>579</v>
      </c>
      <c r="CLX238" s="59" t="s">
        <v>580</v>
      </c>
      <c r="CLY238" s="38" t="s">
        <v>581</v>
      </c>
      <c r="CLZ238" s="38" t="s">
        <v>564</v>
      </c>
      <c r="CMA238" s="38" t="s">
        <v>1188</v>
      </c>
      <c r="CMB238" s="38" t="s">
        <v>567</v>
      </c>
      <c r="CMC238" s="38" t="s">
        <v>1</v>
      </c>
      <c r="CMD238" s="38" t="s">
        <v>563</v>
      </c>
      <c r="CME238" s="38" t="s">
        <v>579</v>
      </c>
      <c r="CMF238" s="59" t="s">
        <v>580</v>
      </c>
      <c r="CMG238" s="38" t="s">
        <v>581</v>
      </c>
      <c r="CMH238" s="38" t="s">
        <v>564</v>
      </c>
      <c r="CMI238" s="38" t="s">
        <v>1188</v>
      </c>
      <c r="CMJ238" s="38" t="s">
        <v>567</v>
      </c>
      <c r="CMK238" s="38" t="s">
        <v>1</v>
      </c>
      <c r="CML238" s="38" t="s">
        <v>563</v>
      </c>
      <c r="CMM238" s="38" t="s">
        <v>579</v>
      </c>
      <c r="CMN238" s="59" t="s">
        <v>580</v>
      </c>
      <c r="CMO238" s="38" t="s">
        <v>581</v>
      </c>
      <c r="CMP238" s="38" t="s">
        <v>564</v>
      </c>
      <c r="CMQ238" s="38" t="s">
        <v>1188</v>
      </c>
      <c r="CMR238" s="38" t="s">
        <v>567</v>
      </c>
      <c r="CMS238" s="38" t="s">
        <v>1</v>
      </c>
      <c r="CMT238" s="38" t="s">
        <v>563</v>
      </c>
      <c r="CMU238" s="38" t="s">
        <v>579</v>
      </c>
      <c r="CMV238" s="59" t="s">
        <v>580</v>
      </c>
      <c r="CMW238" s="38" t="s">
        <v>581</v>
      </c>
      <c r="CMX238" s="38" t="s">
        <v>564</v>
      </c>
      <c r="CMY238" s="38" t="s">
        <v>1188</v>
      </c>
      <c r="CMZ238" s="38" t="s">
        <v>567</v>
      </c>
      <c r="CNA238" s="38" t="s">
        <v>1</v>
      </c>
      <c r="CNB238" s="38" t="s">
        <v>563</v>
      </c>
      <c r="CNC238" s="38" t="s">
        <v>579</v>
      </c>
      <c r="CND238" s="59" t="s">
        <v>580</v>
      </c>
      <c r="CNE238" s="38" t="s">
        <v>581</v>
      </c>
      <c r="CNF238" s="38" t="s">
        <v>564</v>
      </c>
      <c r="CNG238" s="38" t="s">
        <v>1188</v>
      </c>
      <c r="CNH238" s="38" t="s">
        <v>567</v>
      </c>
      <c r="CNI238" s="38" t="s">
        <v>1</v>
      </c>
      <c r="CNJ238" s="38" t="s">
        <v>563</v>
      </c>
      <c r="CNK238" s="38" t="s">
        <v>579</v>
      </c>
      <c r="CNL238" s="59" t="s">
        <v>580</v>
      </c>
      <c r="CNM238" s="38" t="s">
        <v>581</v>
      </c>
      <c r="CNN238" s="38" t="s">
        <v>564</v>
      </c>
      <c r="CNO238" s="38" t="s">
        <v>1188</v>
      </c>
      <c r="CNP238" s="38" t="s">
        <v>567</v>
      </c>
      <c r="CNQ238" s="38" t="s">
        <v>1</v>
      </c>
      <c r="CNR238" s="38" t="s">
        <v>563</v>
      </c>
      <c r="CNS238" s="38" t="s">
        <v>579</v>
      </c>
      <c r="CNT238" s="59" t="s">
        <v>580</v>
      </c>
      <c r="CNU238" s="38" t="s">
        <v>581</v>
      </c>
      <c r="CNV238" s="38" t="s">
        <v>564</v>
      </c>
      <c r="CNW238" s="38" t="s">
        <v>1188</v>
      </c>
      <c r="CNX238" s="38" t="s">
        <v>567</v>
      </c>
      <c r="CNY238" s="38" t="s">
        <v>1</v>
      </c>
      <c r="CNZ238" s="38" t="s">
        <v>563</v>
      </c>
      <c r="COA238" s="38" t="s">
        <v>579</v>
      </c>
      <c r="COB238" s="59" t="s">
        <v>580</v>
      </c>
      <c r="COC238" s="38" t="s">
        <v>581</v>
      </c>
      <c r="COD238" s="38" t="s">
        <v>564</v>
      </c>
      <c r="COE238" s="38" t="s">
        <v>1188</v>
      </c>
      <c r="COF238" s="38" t="s">
        <v>567</v>
      </c>
      <c r="COG238" s="38" t="s">
        <v>1</v>
      </c>
      <c r="COH238" s="38" t="s">
        <v>563</v>
      </c>
      <c r="COI238" s="38" t="s">
        <v>579</v>
      </c>
      <c r="COJ238" s="59" t="s">
        <v>580</v>
      </c>
      <c r="COK238" s="38" t="s">
        <v>581</v>
      </c>
      <c r="COL238" s="38" t="s">
        <v>564</v>
      </c>
      <c r="COM238" s="38" t="s">
        <v>1188</v>
      </c>
      <c r="CON238" s="38" t="s">
        <v>567</v>
      </c>
      <c r="COO238" s="38" t="s">
        <v>1</v>
      </c>
      <c r="COP238" s="38" t="s">
        <v>563</v>
      </c>
      <c r="COQ238" s="38" t="s">
        <v>579</v>
      </c>
      <c r="COR238" s="59" t="s">
        <v>580</v>
      </c>
      <c r="COS238" s="38" t="s">
        <v>581</v>
      </c>
      <c r="COT238" s="38" t="s">
        <v>564</v>
      </c>
      <c r="COU238" s="38" t="s">
        <v>1188</v>
      </c>
      <c r="COV238" s="38" t="s">
        <v>567</v>
      </c>
      <c r="COW238" s="38" t="s">
        <v>1</v>
      </c>
      <c r="COX238" s="38" t="s">
        <v>563</v>
      </c>
      <c r="COY238" s="38" t="s">
        <v>579</v>
      </c>
      <c r="COZ238" s="59" t="s">
        <v>580</v>
      </c>
      <c r="CPA238" s="38" t="s">
        <v>581</v>
      </c>
      <c r="CPB238" s="38" t="s">
        <v>564</v>
      </c>
      <c r="CPC238" s="38" t="s">
        <v>1188</v>
      </c>
      <c r="CPD238" s="38" t="s">
        <v>567</v>
      </c>
      <c r="CPE238" s="38" t="s">
        <v>1</v>
      </c>
      <c r="CPF238" s="38" t="s">
        <v>563</v>
      </c>
      <c r="CPG238" s="38" t="s">
        <v>579</v>
      </c>
      <c r="CPH238" s="59" t="s">
        <v>580</v>
      </c>
      <c r="CPI238" s="38" t="s">
        <v>581</v>
      </c>
      <c r="CPJ238" s="38" t="s">
        <v>564</v>
      </c>
      <c r="CPK238" s="38" t="s">
        <v>1188</v>
      </c>
      <c r="CPL238" s="38" t="s">
        <v>567</v>
      </c>
      <c r="CPM238" s="38" t="s">
        <v>1</v>
      </c>
      <c r="CPN238" s="38" t="s">
        <v>563</v>
      </c>
      <c r="CPO238" s="38" t="s">
        <v>579</v>
      </c>
      <c r="CPP238" s="59" t="s">
        <v>580</v>
      </c>
      <c r="CPQ238" s="38" t="s">
        <v>581</v>
      </c>
      <c r="CPR238" s="38" t="s">
        <v>564</v>
      </c>
      <c r="CPS238" s="38" t="s">
        <v>1188</v>
      </c>
      <c r="CPT238" s="38" t="s">
        <v>567</v>
      </c>
      <c r="CPU238" s="38" t="s">
        <v>1</v>
      </c>
      <c r="CPV238" s="38" t="s">
        <v>563</v>
      </c>
      <c r="CPW238" s="38" t="s">
        <v>579</v>
      </c>
      <c r="CPX238" s="59" t="s">
        <v>580</v>
      </c>
      <c r="CPY238" s="38" t="s">
        <v>581</v>
      </c>
      <c r="CPZ238" s="38" t="s">
        <v>564</v>
      </c>
      <c r="CQA238" s="38" t="s">
        <v>1188</v>
      </c>
      <c r="CQB238" s="38" t="s">
        <v>567</v>
      </c>
      <c r="CQC238" s="38" t="s">
        <v>1</v>
      </c>
      <c r="CQD238" s="38" t="s">
        <v>563</v>
      </c>
      <c r="CQE238" s="38" t="s">
        <v>579</v>
      </c>
      <c r="CQF238" s="59" t="s">
        <v>580</v>
      </c>
      <c r="CQG238" s="38" t="s">
        <v>581</v>
      </c>
      <c r="CQH238" s="38" t="s">
        <v>564</v>
      </c>
      <c r="CQI238" s="38" t="s">
        <v>1188</v>
      </c>
      <c r="CQJ238" s="38" t="s">
        <v>567</v>
      </c>
      <c r="CQK238" s="38" t="s">
        <v>1</v>
      </c>
      <c r="CQL238" s="38" t="s">
        <v>563</v>
      </c>
      <c r="CQM238" s="38" t="s">
        <v>579</v>
      </c>
      <c r="CQN238" s="59" t="s">
        <v>580</v>
      </c>
      <c r="CQO238" s="38" t="s">
        <v>581</v>
      </c>
      <c r="CQP238" s="38" t="s">
        <v>564</v>
      </c>
      <c r="CQQ238" s="38" t="s">
        <v>1188</v>
      </c>
      <c r="CQR238" s="38" t="s">
        <v>567</v>
      </c>
      <c r="CQS238" s="38" t="s">
        <v>1</v>
      </c>
      <c r="CQT238" s="38" t="s">
        <v>563</v>
      </c>
      <c r="CQU238" s="38" t="s">
        <v>579</v>
      </c>
      <c r="CQV238" s="59" t="s">
        <v>580</v>
      </c>
      <c r="CQW238" s="38" t="s">
        <v>581</v>
      </c>
      <c r="CQX238" s="38" t="s">
        <v>564</v>
      </c>
      <c r="CQY238" s="38" t="s">
        <v>1188</v>
      </c>
      <c r="CQZ238" s="38" t="s">
        <v>567</v>
      </c>
      <c r="CRA238" s="38" t="s">
        <v>1</v>
      </c>
      <c r="CRB238" s="38" t="s">
        <v>563</v>
      </c>
      <c r="CRC238" s="38" t="s">
        <v>579</v>
      </c>
      <c r="CRD238" s="59" t="s">
        <v>580</v>
      </c>
      <c r="CRE238" s="38" t="s">
        <v>581</v>
      </c>
      <c r="CRF238" s="38" t="s">
        <v>564</v>
      </c>
      <c r="CRG238" s="38" t="s">
        <v>1188</v>
      </c>
      <c r="CRH238" s="38" t="s">
        <v>567</v>
      </c>
      <c r="CRI238" s="38" t="s">
        <v>1</v>
      </c>
      <c r="CRJ238" s="38" t="s">
        <v>563</v>
      </c>
      <c r="CRK238" s="38" t="s">
        <v>579</v>
      </c>
      <c r="CRL238" s="59" t="s">
        <v>580</v>
      </c>
      <c r="CRM238" s="38" t="s">
        <v>581</v>
      </c>
      <c r="CRN238" s="38" t="s">
        <v>564</v>
      </c>
      <c r="CRO238" s="38" t="s">
        <v>1188</v>
      </c>
      <c r="CRP238" s="38" t="s">
        <v>567</v>
      </c>
      <c r="CRQ238" s="38" t="s">
        <v>1</v>
      </c>
      <c r="CRR238" s="38" t="s">
        <v>563</v>
      </c>
      <c r="CRS238" s="38" t="s">
        <v>579</v>
      </c>
      <c r="CRT238" s="59" t="s">
        <v>580</v>
      </c>
      <c r="CRU238" s="38" t="s">
        <v>581</v>
      </c>
      <c r="CRV238" s="38" t="s">
        <v>564</v>
      </c>
      <c r="CRW238" s="38" t="s">
        <v>1188</v>
      </c>
      <c r="CRX238" s="38" t="s">
        <v>567</v>
      </c>
      <c r="CRY238" s="38" t="s">
        <v>1</v>
      </c>
      <c r="CRZ238" s="38" t="s">
        <v>563</v>
      </c>
      <c r="CSA238" s="38" t="s">
        <v>579</v>
      </c>
      <c r="CSB238" s="59" t="s">
        <v>580</v>
      </c>
      <c r="CSC238" s="38" t="s">
        <v>581</v>
      </c>
      <c r="CSD238" s="38" t="s">
        <v>564</v>
      </c>
      <c r="CSE238" s="38" t="s">
        <v>1188</v>
      </c>
      <c r="CSF238" s="38" t="s">
        <v>567</v>
      </c>
      <c r="CSG238" s="38" t="s">
        <v>1</v>
      </c>
      <c r="CSH238" s="38" t="s">
        <v>563</v>
      </c>
      <c r="CSI238" s="38" t="s">
        <v>579</v>
      </c>
      <c r="CSJ238" s="59" t="s">
        <v>580</v>
      </c>
      <c r="CSK238" s="38" t="s">
        <v>581</v>
      </c>
      <c r="CSL238" s="38" t="s">
        <v>564</v>
      </c>
      <c r="CSM238" s="38" t="s">
        <v>1188</v>
      </c>
      <c r="CSN238" s="38" t="s">
        <v>567</v>
      </c>
      <c r="CSO238" s="38" t="s">
        <v>1</v>
      </c>
      <c r="CSP238" s="38" t="s">
        <v>563</v>
      </c>
      <c r="CSQ238" s="38" t="s">
        <v>579</v>
      </c>
      <c r="CSR238" s="59" t="s">
        <v>580</v>
      </c>
      <c r="CSS238" s="38" t="s">
        <v>581</v>
      </c>
      <c r="CST238" s="38" t="s">
        <v>564</v>
      </c>
      <c r="CSU238" s="38" t="s">
        <v>1188</v>
      </c>
      <c r="CSV238" s="38" t="s">
        <v>567</v>
      </c>
      <c r="CSW238" s="38" t="s">
        <v>1</v>
      </c>
      <c r="CSX238" s="38" t="s">
        <v>563</v>
      </c>
      <c r="CSY238" s="38" t="s">
        <v>579</v>
      </c>
      <c r="CSZ238" s="59" t="s">
        <v>580</v>
      </c>
      <c r="CTA238" s="38" t="s">
        <v>581</v>
      </c>
      <c r="CTB238" s="38" t="s">
        <v>564</v>
      </c>
      <c r="CTC238" s="38" t="s">
        <v>1188</v>
      </c>
      <c r="CTD238" s="38" t="s">
        <v>567</v>
      </c>
      <c r="CTE238" s="38" t="s">
        <v>1</v>
      </c>
      <c r="CTF238" s="38" t="s">
        <v>563</v>
      </c>
      <c r="CTG238" s="38" t="s">
        <v>579</v>
      </c>
      <c r="CTH238" s="59" t="s">
        <v>580</v>
      </c>
      <c r="CTI238" s="38" t="s">
        <v>581</v>
      </c>
      <c r="CTJ238" s="38" t="s">
        <v>564</v>
      </c>
      <c r="CTK238" s="38" t="s">
        <v>1188</v>
      </c>
      <c r="CTL238" s="38" t="s">
        <v>567</v>
      </c>
      <c r="CTM238" s="38" t="s">
        <v>1</v>
      </c>
      <c r="CTN238" s="38" t="s">
        <v>563</v>
      </c>
      <c r="CTO238" s="38" t="s">
        <v>579</v>
      </c>
      <c r="CTP238" s="59" t="s">
        <v>580</v>
      </c>
      <c r="CTQ238" s="38" t="s">
        <v>581</v>
      </c>
      <c r="CTR238" s="38" t="s">
        <v>564</v>
      </c>
      <c r="CTS238" s="38" t="s">
        <v>1188</v>
      </c>
      <c r="CTT238" s="38" t="s">
        <v>567</v>
      </c>
      <c r="CTU238" s="38" t="s">
        <v>1</v>
      </c>
      <c r="CTV238" s="38" t="s">
        <v>563</v>
      </c>
      <c r="CTW238" s="38" t="s">
        <v>579</v>
      </c>
      <c r="CTX238" s="59" t="s">
        <v>580</v>
      </c>
      <c r="CTY238" s="38" t="s">
        <v>581</v>
      </c>
      <c r="CTZ238" s="38" t="s">
        <v>564</v>
      </c>
      <c r="CUA238" s="38" t="s">
        <v>1188</v>
      </c>
      <c r="CUB238" s="38" t="s">
        <v>567</v>
      </c>
      <c r="CUC238" s="38" t="s">
        <v>1</v>
      </c>
      <c r="CUD238" s="38" t="s">
        <v>563</v>
      </c>
      <c r="CUE238" s="38" t="s">
        <v>579</v>
      </c>
      <c r="CUF238" s="59" t="s">
        <v>580</v>
      </c>
      <c r="CUG238" s="38" t="s">
        <v>581</v>
      </c>
      <c r="CUH238" s="38" t="s">
        <v>564</v>
      </c>
      <c r="CUI238" s="38" t="s">
        <v>1188</v>
      </c>
      <c r="CUJ238" s="38" t="s">
        <v>567</v>
      </c>
      <c r="CUK238" s="38" t="s">
        <v>1</v>
      </c>
      <c r="CUL238" s="38" t="s">
        <v>563</v>
      </c>
      <c r="CUM238" s="38" t="s">
        <v>579</v>
      </c>
      <c r="CUN238" s="59" t="s">
        <v>580</v>
      </c>
      <c r="CUO238" s="38" t="s">
        <v>581</v>
      </c>
      <c r="CUP238" s="38" t="s">
        <v>564</v>
      </c>
      <c r="CUQ238" s="38" t="s">
        <v>1188</v>
      </c>
      <c r="CUR238" s="38" t="s">
        <v>567</v>
      </c>
      <c r="CUS238" s="38" t="s">
        <v>1</v>
      </c>
      <c r="CUT238" s="38" t="s">
        <v>563</v>
      </c>
      <c r="CUU238" s="38" t="s">
        <v>579</v>
      </c>
      <c r="CUV238" s="59" t="s">
        <v>580</v>
      </c>
      <c r="CUW238" s="38" t="s">
        <v>581</v>
      </c>
      <c r="CUX238" s="38" t="s">
        <v>564</v>
      </c>
      <c r="CUY238" s="38" t="s">
        <v>1188</v>
      </c>
      <c r="CUZ238" s="38" t="s">
        <v>567</v>
      </c>
      <c r="CVA238" s="38" t="s">
        <v>1</v>
      </c>
      <c r="CVB238" s="38" t="s">
        <v>563</v>
      </c>
      <c r="CVC238" s="38" t="s">
        <v>579</v>
      </c>
      <c r="CVD238" s="59" t="s">
        <v>580</v>
      </c>
      <c r="CVE238" s="38" t="s">
        <v>581</v>
      </c>
      <c r="CVF238" s="38" t="s">
        <v>564</v>
      </c>
      <c r="CVG238" s="38" t="s">
        <v>1188</v>
      </c>
      <c r="CVH238" s="38" t="s">
        <v>567</v>
      </c>
      <c r="CVI238" s="38" t="s">
        <v>1</v>
      </c>
      <c r="CVJ238" s="38" t="s">
        <v>563</v>
      </c>
      <c r="CVK238" s="38" t="s">
        <v>579</v>
      </c>
      <c r="CVL238" s="59" t="s">
        <v>580</v>
      </c>
      <c r="CVM238" s="38" t="s">
        <v>581</v>
      </c>
      <c r="CVN238" s="38" t="s">
        <v>564</v>
      </c>
      <c r="CVO238" s="38" t="s">
        <v>1188</v>
      </c>
      <c r="CVP238" s="38" t="s">
        <v>567</v>
      </c>
      <c r="CVQ238" s="38" t="s">
        <v>1</v>
      </c>
      <c r="CVR238" s="38" t="s">
        <v>563</v>
      </c>
      <c r="CVS238" s="38" t="s">
        <v>579</v>
      </c>
      <c r="CVT238" s="59" t="s">
        <v>580</v>
      </c>
      <c r="CVU238" s="38" t="s">
        <v>581</v>
      </c>
      <c r="CVV238" s="38" t="s">
        <v>564</v>
      </c>
      <c r="CVW238" s="38" t="s">
        <v>1188</v>
      </c>
      <c r="CVX238" s="38" t="s">
        <v>567</v>
      </c>
      <c r="CVY238" s="38" t="s">
        <v>1</v>
      </c>
      <c r="CVZ238" s="38" t="s">
        <v>563</v>
      </c>
      <c r="CWA238" s="38" t="s">
        <v>579</v>
      </c>
      <c r="CWB238" s="59" t="s">
        <v>580</v>
      </c>
      <c r="CWC238" s="38" t="s">
        <v>581</v>
      </c>
      <c r="CWD238" s="38" t="s">
        <v>564</v>
      </c>
      <c r="CWE238" s="38" t="s">
        <v>1188</v>
      </c>
      <c r="CWF238" s="38" t="s">
        <v>567</v>
      </c>
      <c r="CWG238" s="38" t="s">
        <v>1</v>
      </c>
      <c r="CWH238" s="38" t="s">
        <v>563</v>
      </c>
      <c r="CWI238" s="38" t="s">
        <v>579</v>
      </c>
      <c r="CWJ238" s="59" t="s">
        <v>580</v>
      </c>
      <c r="CWK238" s="38" t="s">
        <v>581</v>
      </c>
      <c r="CWL238" s="38" t="s">
        <v>564</v>
      </c>
      <c r="CWM238" s="38" t="s">
        <v>1188</v>
      </c>
      <c r="CWN238" s="38" t="s">
        <v>567</v>
      </c>
      <c r="CWO238" s="38" t="s">
        <v>1</v>
      </c>
      <c r="CWP238" s="38" t="s">
        <v>563</v>
      </c>
      <c r="CWQ238" s="38" t="s">
        <v>579</v>
      </c>
      <c r="CWR238" s="59" t="s">
        <v>580</v>
      </c>
      <c r="CWS238" s="38" t="s">
        <v>581</v>
      </c>
      <c r="CWT238" s="38" t="s">
        <v>564</v>
      </c>
      <c r="CWU238" s="38" t="s">
        <v>1188</v>
      </c>
      <c r="CWV238" s="38" t="s">
        <v>567</v>
      </c>
      <c r="CWW238" s="38" t="s">
        <v>1</v>
      </c>
      <c r="CWX238" s="38" t="s">
        <v>563</v>
      </c>
      <c r="CWY238" s="38" t="s">
        <v>579</v>
      </c>
      <c r="CWZ238" s="59" t="s">
        <v>580</v>
      </c>
      <c r="CXA238" s="38" t="s">
        <v>581</v>
      </c>
      <c r="CXB238" s="38" t="s">
        <v>564</v>
      </c>
      <c r="CXC238" s="38" t="s">
        <v>1188</v>
      </c>
      <c r="CXD238" s="38" t="s">
        <v>567</v>
      </c>
      <c r="CXE238" s="38" t="s">
        <v>1</v>
      </c>
      <c r="CXF238" s="38" t="s">
        <v>563</v>
      </c>
      <c r="CXG238" s="38" t="s">
        <v>579</v>
      </c>
      <c r="CXH238" s="59" t="s">
        <v>580</v>
      </c>
      <c r="CXI238" s="38" t="s">
        <v>581</v>
      </c>
      <c r="CXJ238" s="38" t="s">
        <v>564</v>
      </c>
      <c r="CXK238" s="38" t="s">
        <v>1188</v>
      </c>
      <c r="CXL238" s="38" t="s">
        <v>567</v>
      </c>
      <c r="CXM238" s="38" t="s">
        <v>1</v>
      </c>
      <c r="CXN238" s="38" t="s">
        <v>563</v>
      </c>
      <c r="CXO238" s="38" t="s">
        <v>579</v>
      </c>
      <c r="CXP238" s="59" t="s">
        <v>580</v>
      </c>
      <c r="CXQ238" s="38" t="s">
        <v>581</v>
      </c>
      <c r="CXR238" s="38" t="s">
        <v>564</v>
      </c>
      <c r="CXS238" s="38" t="s">
        <v>1188</v>
      </c>
      <c r="CXT238" s="38" t="s">
        <v>567</v>
      </c>
      <c r="CXU238" s="38" t="s">
        <v>1</v>
      </c>
      <c r="CXV238" s="38" t="s">
        <v>563</v>
      </c>
      <c r="CXW238" s="38" t="s">
        <v>579</v>
      </c>
      <c r="CXX238" s="59" t="s">
        <v>580</v>
      </c>
      <c r="CXY238" s="38" t="s">
        <v>581</v>
      </c>
      <c r="CXZ238" s="38" t="s">
        <v>564</v>
      </c>
      <c r="CYA238" s="38" t="s">
        <v>1188</v>
      </c>
      <c r="CYB238" s="38" t="s">
        <v>567</v>
      </c>
      <c r="CYC238" s="38" t="s">
        <v>1</v>
      </c>
      <c r="CYD238" s="38" t="s">
        <v>563</v>
      </c>
      <c r="CYE238" s="38" t="s">
        <v>579</v>
      </c>
      <c r="CYF238" s="59" t="s">
        <v>580</v>
      </c>
      <c r="CYG238" s="38" t="s">
        <v>581</v>
      </c>
      <c r="CYH238" s="38" t="s">
        <v>564</v>
      </c>
      <c r="CYI238" s="38" t="s">
        <v>1188</v>
      </c>
      <c r="CYJ238" s="38" t="s">
        <v>567</v>
      </c>
      <c r="CYK238" s="38" t="s">
        <v>1</v>
      </c>
      <c r="CYL238" s="38" t="s">
        <v>563</v>
      </c>
      <c r="CYM238" s="38" t="s">
        <v>579</v>
      </c>
      <c r="CYN238" s="59" t="s">
        <v>580</v>
      </c>
      <c r="CYO238" s="38" t="s">
        <v>581</v>
      </c>
      <c r="CYP238" s="38" t="s">
        <v>564</v>
      </c>
      <c r="CYQ238" s="38" t="s">
        <v>1188</v>
      </c>
      <c r="CYR238" s="38" t="s">
        <v>567</v>
      </c>
      <c r="CYS238" s="38" t="s">
        <v>1</v>
      </c>
      <c r="CYT238" s="38" t="s">
        <v>563</v>
      </c>
      <c r="CYU238" s="38" t="s">
        <v>579</v>
      </c>
      <c r="CYV238" s="59" t="s">
        <v>580</v>
      </c>
      <c r="CYW238" s="38" t="s">
        <v>581</v>
      </c>
      <c r="CYX238" s="38" t="s">
        <v>564</v>
      </c>
      <c r="CYY238" s="38" t="s">
        <v>1188</v>
      </c>
      <c r="CYZ238" s="38" t="s">
        <v>567</v>
      </c>
      <c r="CZA238" s="38" t="s">
        <v>1</v>
      </c>
      <c r="CZB238" s="38" t="s">
        <v>563</v>
      </c>
      <c r="CZC238" s="38" t="s">
        <v>579</v>
      </c>
      <c r="CZD238" s="59" t="s">
        <v>580</v>
      </c>
      <c r="CZE238" s="38" t="s">
        <v>581</v>
      </c>
      <c r="CZF238" s="38" t="s">
        <v>564</v>
      </c>
      <c r="CZG238" s="38" t="s">
        <v>1188</v>
      </c>
      <c r="CZH238" s="38" t="s">
        <v>567</v>
      </c>
      <c r="CZI238" s="38" t="s">
        <v>1</v>
      </c>
      <c r="CZJ238" s="38" t="s">
        <v>563</v>
      </c>
      <c r="CZK238" s="38" t="s">
        <v>579</v>
      </c>
      <c r="CZL238" s="59" t="s">
        <v>580</v>
      </c>
      <c r="CZM238" s="38" t="s">
        <v>581</v>
      </c>
      <c r="CZN238" s="38" t="s">
        <v>564</v>
      </c>
      <c r="CZO238" s="38" t="s">
        <v>1188</v>
      </c>
      <c r="CZP238" s="38" t="s">
        <v>567</v>
      </c>
      <c r="CZQ238" s="38" t="s">
        <v>1</v>
      </c>
      <c r="CZR238" s="38" t="s">
        <v>563</v>
      </c>
      <c r="CZS238" s="38" t="s">
        <v>579</v>
      </c>
      <c r="CZT238" s="59" t="s">
        <v>580</v>
      </c>
      <c r="CZU238" s="38" t="s">
        <v>581</v>
      </c>
      <c r="CZV238" s="38" t="s">
        <v>564</v>
      </c>
      <c r="CZW238" s="38" t="s">
        <v>1188</v>
      </c>
      <c r="CZX238" s="38" t="s">
        <v>567</v>
      </c>
      <c r="CZY238" s="38" t="s">
        <v>1</v>
      </c>
      <c r="CZZ238" s="38" t="s">
        <v>563</v>
      </c>
      <c r="DAA238" s="38" t="s">
        <v>579</v>
      </c>
      <c r="DAB238" s="59" t="s">
        <v>580</v>
      </c>
      <c r="DAC238" s="38" t="s">
        <v>581</v>
      </c>
      <c r="DAD238" s="38" t="s">
        <v>564</v>
      </c>
      <c r="DAE238" s="38" t="s">
        <v>1188</v>
      </c>
      <c r="DAF238" s="38" t="s">
        <v>567</v>
      </c>
      <c r="DAG238" s="38" t="s">
        <v>1</v>
      </c>
      <c r="DAH238" s="38" t="s">
        <v>563</v>
      </c>
      <c r="DAI238" s="38" t="s">
        <v>579</v>
      </c>
      <c r="DAJ238" s="59" t="s">
        <v>580</v>
      </c>
      <c r="DAK238" s="38" t="s">
        <v>581</v>
      </c>
      <c r="DAL238" s="38" t="s">
        <v>564</v>
      </c>
      <c r="DAM238" s="38" t="s">
        <v>1188</v>
      </c>
      <c r="DAN238" s="38" t="s">
        <v>567</v>
      </c>
      <c r="DAO238" s="38" t="s">
        <v>1</v>
      </c>
      <c r="DAP238" s="38" t="s">
        <v>563</v>
      </c>
      <c r="DAQ238" s="38" t="s">
        <v>579</v>
      </c>
      <c r="DAR238" s="59" t="s">
        <v>580</v>
      </c>
      <c r="DAS238" s="38" t="s">
        <v>581</v>
      </c>
      <c r="DAT238" s="38" t="s">
        <v>564</v>
      </c>
      <c r="DAU238" s="38" t="s">
        <v>1188</v>
      </c>
      <c r="DAV238" s="38" t="s">
        <v>567</v>
      </c>
      <c r="DAW238" s="38" t="s">
        <v>1</v>
      </c>
      <c r="DAX238" s="38" t="s">
        <v>563</v>
      </c>
      <c r="DAY238" s="38" t="s">
        <v>579</v>
      </c>
      <c r="DAZ238" s="59" t="s">
        <v>580</v>
      </c>
      <c r="DBA238" s="38" t="s">
        <v>581</v>
      </c>
      <c r="DBB238" s="38" t="s">
        <v>564</v>
      </c>
      <c r="DBC238" s="38" t="s">
        <v>1188</v>
      </c>
      <c r="DBD238" s="38" t="s">
        <v>567</v>
      </c>
      <c r="DBE238" s="38" t="s">
        <v>1</v>
      </c>
      <c r="DBF238" s="38" t="s">
        <v>563</v>
      </c>
      <c r="DBG238" s="38" t="s">
        <v>579</v>
      </c>
      <c r="DBH238" s="59" t="s">
        <v>580</v>
      </c>
      <c r="DBI238" s="38" t="s">
        <v>581</v>
      </c>
      <c r="DBJ238" s="38" t="s">
        <v>564</v>
      </c>
      <c r="DBK238" s="38" t="s">
        <v>1188</v>
      </c>
      <c r="DBL238" s="38" t="s">
        <v>567</v>
      </c>
      <c r="DBM238" s="38" t="s">
        <v>1</v>
      </c>
      <c r="DBN238" s="38" t="s">
        <v>563</v>
      </c>
      <c r="DBO238" s="38" t="s">
        <v>579</v>
      </c>
      <c r="DBP238" s="59" t="s">
        <v>580</v>
      </c>
      <c r="DBQ238" s="38" t="s">
        <v>581</v>
      </c>
      <c r="DBR238" s="38" t="s">
        <v>564</v>
      </c>
      <c r="DBS238" s="38" t="s">
        <v>1188</v>
      </c>
      <c r="DBT238" s="38" t="s">
        <v>567</v>
      </c>
      <c r="DBU238" s="38" t="s">
        <v>1</v>
      </c>
      <c r="DBV238" s="38" t="s">
        <v>563</v>
      </c>
      <c r="DBW238" s="38" t="s">
        <v>579</v>
      </c>
      <c r="DBX238" s="59" t="s">
        <v>580</v>
      </c>
      <c r="DBY238" s="38" t="s">
        <v>581</v>
      </c>
      <c r="DBZ238" s="38" t="s">
        <v>564</v>
      </c>
      <c r="DCA238" s="38" t="s">
        <v>1188</v>
      </c>
      <c r="DCB238" s="38" t="s">
        <v>567</v>
      </c>
      <c r="DCC238" s="38" t="s">
        <v>1</v>
      </c>
      <c r="DCD238" s="38" t="s">
        <v>563</v>
      </c>
      <c r="DCE238" s="38" t="s">
        <v>579</v>
      </c>
      <c r="DCF238" s="59" t="s">
        <v>580</v>
      </c>
      <c r="DCG238" s="38" t="s">
        <v>581</v>
      </c>
      <c r="DCH238" s="38" t="s">
        <v>564</v>
      </c>
      <c r="DCI238" s="38" t="s">
        <v>1188</v>
      </c>
      <c r="DCJ238" s="38" t="s">
        <v>567</v>
      </c>
      <c r="DCK238" s="38" t="s">
        <v>1</v>
      </c>
      <c r="DCL238" s="38" t="s">
        <v>563</v>
      </c>
      <c r="DCM238" s="38" t="s">
        <v>579</v>
      </c>
      <c r="DCN238" s="59" t="s">
        <v>580</v>
      </c>
      <c r="DCO238" s="38" t="s">
        <v>581</v>
      </c>
      <c r="DCP238" s="38" t="s">
        <v>564</v>
      </c>
      <c r="DCQ238" s="38" t="s">
        <v>1188</v>
      </c>
      <c r="DCR238" s="38" t="s">
        <v>567</v>
      </c>
      <c r="DCS238" s="38" t="s">
        <v>1</v>
      </c>
      <c r="DCT238" s="38" t="s">
        <v>563</v>
      </c>
      <c r="DCU238" s="38" t="s">
        <v>579</v>
      </c>
      <c r="DCV238" s="59" t="s">
        <v>580</v>
      </c>
      <c r="DCW238" s="38" t="s">
        <v>581</v>
      </c>
      <c r="DCX238" s="38" t="s">
        <v>564</v>
      </c>
      <c r="DCY238" s="38" t="s">
        <v>1188</v>
      </c>
      <c r="DCZ238" s="38" t="s">
        <v>567</v>
      </c>
      <c r="DDA238" s="38" t="s">
        <v>1</v>
      </c>
      <c r="DDB238" s="38" t="s">
        <v>563</v>
      </c>
      <c r="DDC238" s="38" t="s">
        <v>579</v>
      </c>
      <c r="DDD238" s="59" t="s">
        <v>580</v>
      </c>
      <c r="DDE238" s="38" t="s">
        <v>581</v>
      </c>
      <c r="DDF238" s="38" t="s">
        <v>564</v>
      </c>
      <c r="DDG238" s="38" t="s">
        <v>1188</v>
      </c>
      <c r="DDH238" s="38" t="s">
        <v>567</v>
      </c>
      <c r="DDI238" s="38" t="s">
        <v>1</v>
      </c>
      <c r="DDJ238" s="38" t="s">
        <v>563</v>
      </c>
      <c r="DDK238" s="38" t="s">
        <v>579</v>
      </c>
      <c r="DDL238" s="59" t="s">
        <v>580</v>
      </c>
      <c r="DDM238" s="38" t="s">
        <v>581</v>
      </c>
      <c r="DDN238" s="38" t="s">
        <v>564</v>
      </c>
      <c r="DDO238" s="38" t="s">
        <v>1188</v>
      </c>
      <c r="DDP238" s="38" t="s">
        <v>567</v>
      </c>
      <c r="DDQ238" s="38" t="s">
        <v>1</v>
      </c>
      <c r="DDR238" s="38" t="s">
        <v>563</v>
      </c>
      <c r="DDS238" s="38" t="s">
        <v>579</v>
      </c>
      <c r="DDT238" s="59" t="s">
        <v>580</v>
      </c>
      <c r="DDU238" s="38" t="s">
        <v>581</v>
      </c>
      <c r="DDV238" s="38" t="s">
        <v>564</v>
      </c>
      <c r="DDW238" s="38" t="s">
        <v>1188</v>
      </c>
      <c r="DDX238" s="38" t="s">
        <v>567</v>
      </c>
      <c r="DDY238" s="38" t="s">
        <v>1</v>
      </c>
      <c r="DDZ238" s="38" t="s">
        <v>563</v>
      </c>
      <c r="DEA238" s="38" t="s">
        <v>579</v>
      </c>
      <c r="DEB238" s="59" t="s">
        <v>580</v>
      </c>
      <c r="DEC238" s="38" t="s">
        <v>581</v>
      </c>
      <c r="DED238" s="38" t="s">
        <v>564</v>
      </c>
      <c r="DEE238" s="38" t="s">
        <v>1188</v>
      </c>
      <c r="DEF238" s="38" t="s">
        <v>567</v>
      </c>
      <c r="DEG238" s="38" t="s">
        <v>1</v>
      </c>
      <c r="DEH238" s="38" t="s">
        <v>563</v>
      </c>
      <c r="DEI238" s="38" t="s">
        <v>579</v>
      </c>
      <c r="DEJ238" s="59" t="s">
        <v>580</v>
      </c>
      <c r="DEK238" s="38" t="s">
        <v>581</v>
      </c>
      <c r="DEL238" s="38" t="s">
        <v>564</v>
      </c>
      <c r="DEM238" s="38" t="s">
        <v>1188</v>
      </c>
      <c r="DEN238" s="38" t="s">
        <v>567</v>
      </c>
      <c r="DEO238" s="38" t="s">
        <v>1</v>
      </c>
      <c r="DEP238" s="38" t="s">
        <v>563</v>
      </c>
      <c r="DEQ238" s="38" t="s">
        <v>579</v>
      </c>
      <c r="DER238" s="59" t="s">
        <v>580</v>
      </c>
      <c r="DES238" s="38" t="s">
        <v>581</v>
      </c>
      <c r="DET238" s="38" t="s">
        <v>564</v>
      </c>
      <c r="DEU238" s="38" t="s">
        <v>1188</v>
      </c>
      <c r="DEV238" s="38" t="s">
        <v>567</v>
      </c>
      <c r="DEW238" s="38" t="s">
        <v>1</v>
      </c>
      <c r="DEX238" s="38" t="s">
        <v>563</v>
      </c>
      <c r="DEY238" s="38" t="s">
        <v>579</v>
      </c>
      <c r="DEZ238" s="59" t="s">
        <v>580</v>
      </c>
      <c r="DFA238" s="38" t="s">
        <v>581</v>
      </c>
      <c r="DFB238" s="38" t="s">
        <v>564</v>
      </c>
      <c r="DFC238" s="38" t="s">
        <v>1188</v>
      </c>
      <c r="DFD238" s="38" t="s">
        <v>567</v>
      </c>
      <c r="DFE238" s="38" t="s">
        <v>1</v>
      </c>
      <c r="DFF238" s="38" t="s">
        <v>563</v>
      </c>
      <c r="DFG238" s="38" t="s">
        <v>579</v>
      </c>
      <c r="DFH238" s="59" t="s">
        <v>580</v>
      </c>
      <c r="DFI238" s="38" t="s">
        <v>581</v>
      </c>
      <c r="DFJ238" s="38" t="s">
        <v>564</v>
      </c>
      <c r="DFK238" s="38" t="s">
        <v>1188</v>
      </c>
      <c r="DFL238" s="38" t="s">
        <v>567</v>
      </c>
      <c r="DFM238" s="38" t="s">
        <v>1</v>
      </c>
      <c r="DFN238" s="38" t="s">
        <v>563</v>
      </c>
      <c r="DFO238" s="38" t="s">
        <v>579</v>
      </c>
      <c r="DFP238" s="59" t="s">
        <v>580</v>
      </c>
      <c r="DFQ238" s="38" t="s">
        <v>581</v>
      </c>
      <c r="DFR238" s="38" t="s">
        <v>564</v>
      </c>
      <c r="DFS238" s="38" t="s">
        <v>1188</v>
      </c>
      <c r="DFT238" s="38" t="s">
        <v>567</v>
      </c>
      <c r="DFU238" s="38" t="s">
        <v>1</v>
      </c>
      <c r="DFV238" s="38" t="s">
        <v>563</v>
      </c>
      <c r="DFW238" s="38" t="s">
        <v>579</v>
      </c>
      <c r="DFX238" s="59" t="s">
        <v>580</v>
      </c>
      <c r="DFY238" s="38" t="s">
        <v>581</v>
      </c>
      <c r="DFZ238" s="38" t="s">
        <v>564</v>
      </c>
      <c r="DGA238" s="38" t="s">
        <v>1188</v>
      </c>
      <c r="DGB238" s="38" t="s">
        <v>567</v>
      </c>
      <c r="DGC238" s="38" t="s">
        <v>1</v>
      </c>
      <c r="DGD238" s="38" t="s">
        <v>563</v>
      </c>
      <c r="DGE238" s="38" t="s">
        <v>579</v>
      </c>
      <c r="DGF238" s="59" t="s">
        <v>580</v>
      </c>
      <c r="DGG238" s="38" t="s">
        <v>581</v>
      </c>
      <c r="DGH238" s="38" t="s">
        <v>564</v>
      </c>
      <c r="DGI238" s="38" t="s">
        <v>1188</v>
      </c>
      <c r="DGJ238" s="38" t="s">
        <v>567</v>
      </c>
      <c r="DGK238" s="38" t="s">
        <v>1</v>
      </c>
      <c r="DGL238" s="38" t="s">
        <v>563</v>
      </c>
      <c r="DGM238" s="38" t="s">
        <v>579</v>
      </c>
      <c r="DGN238" s="59" t="s">
        <v>580</v>
      </c>
      <c r="DGO238" s="38" t="s">
        <v>581</v>
      </c>
      <c r="DGP238" s="38" t="s">
        <v>564</v>
      </c>
      <c r="DGQ238" s="38" t="s">
        <v>1188</v>
      </c>
      <c r="DGR238" s="38" t="s">
        <v>567</v>
      </c>
      <c r="DGS238" s="38" t="s">
        <v>1</v>
      </c>
      <c r="DGT238" s="38" t="s">
        <v>563</v>
      </c>
      <c r="DGU238" s="38" t="s">
        <v>579</v>
      </c>
      <c r="DGV238" s="59" t="s">
        <v>580</v>
      </c>
      <c r="DGW238" s="38" t="s">
        <v>581</v>
      </c>
      <c r="DGX238" s="38" t="s">
        <v>564</v>
      </c>
      <c r="DGY238" s="38" t="s">
        <v>1188</v>
      </c>
      <c r="DGZ238" s="38" t="s">
        <v>567</v>
      </c>
      <c r="DHA238" s="38" t="s">
        <v>1</v>
      </c>
      <c r="DHB238" s="38" t="s">
        <v>563</v>
      </c>
      <c r="DHC238" s="38" t="s">
        <v>579</v>
      </c>
      <c r="DHD238" s="59" t="s">
        <v>580</v>
      </c>
      <c r="DHE238" s="38" t="s">
        <v>581</v>
      </c>
      <c r="DHF238" s="38" t="s">
        <v>564</v>
      </c>
      <c r="DHG238" s="38" t="s">
        <v>1188</v>
      </c>
      <c r="DHH238" s="38" t="s">
        <v>567</v>
      </c>
      <c r="DHI238" s="38" t="s">
        <v>1</v>
      </c>
      <c r="DHJ238" s="38" t="s">
        <v>563</v>
      </c>
      <c r="DHK238" s="38" t="s">
        <v>579</v>
      </c>
      <c r="DHL238" s="59" t="s">
        <v>580</v>
      </c>
      <c r="DHM238" s="38" t="s">
        <v>581</v>
      </c>
      <c r="DHN238" s="38" t="s">
        <v>564</v>
      </c>
      <c r="DHO238" s="38" t="s">
        <v>1188</v>
      </c>
      <c r="DHP238" s="38" t="s">
        <v>567</v>
      </c>
      <c r="DHQ238" s="38" t="s">
        <v>1</v>
      </c>
      <c r="DHR238" s="38" t="s">
        <v>563</v>
      </c>
      <c r="DHS238" s="38" t="s">
        <v>579</v>
      </c>
      <c r="DHT238" s="59" t="s">
        <v>580</v>
      </c>
      <c r="DHU238" s="38" t="s">
        <v>581</v>
      </c>
      <c r="DHV238" s="38" t="s">
        <v>564</v>
      </c>
      <c r="DHW238" s="38" t="s">
        <v>1188</v>
      </c>
      <c r="DHX238" s="38" t="s">
        <v>567</v>
      </c>
      <c r="DHY238" s="38" t="s">
        <v>1</v>
      </c>
      <c r="DHZ238" s="38" t="s">
        <v>563</v>
      </c>
      <c r="DIA238" s="38" t="s">
        <v>579</v>
      </c>
      <c r="DIB238" s="59" t="s">
        <v>580</v>
      </c>
      <c r="DIC238" s="38" t="s">
        <v>581</v>
      </c>
      <c r="DID238" s="38" t="s">
        <v>564</v>
      </c>
      <c r="DIE238" s="38" t="s">
        <v>1188</v>
      </c>
      <c r="DIF238" s="38" t="s">
        <v>567</v>
      </c>
      <c r="DIG238" s="38" t="s">
        <v>1</v>
      </c>
      <c r="DIH238" s="38" t="s">
        <v>563</v>
      </c>
      <c r="DII238" s="38" t="s">
        <v>579</v>
      </c>
      <c r="DIJ238" s="59" t="s">
        <v>580</v>
      </c>
      <c r="DIK238" s="38" t="s">
        <v>581</v>
      </c>
      <c r="DIL238" s="38" t="s">
        <v>564</v>
      </c>
      <c r="DIM238" s="38" t="s">
        <v>1188</v>
      </c>
      <c r="DIN238" s="38" t="s">
        <v>567</v>
      </c>
      <c r="DIO238" s="38" t="s">
        <v>1</v>
      </c>
      <c r="DIP238" s="38" t="s">
        <v>563</v>
      </c>
      <c r="DIQ238" s="38" t="s">
        <v>579</v>
      </c>
      <c r="DIR238" s="59" t="s">
        <v>580</v>
      </c>
      <c r="DIS238" s="38" t="s">
        <v>581</v>
      </c>
      <c r="DIT238" s="38" t="s">
        <v>564</v>
      </c>
      <c r="DIU238" s="38" t="s">
        <v>1188</v>
      </c>
      <c r="DIV238" s="38" t="s">
        <v>567</v>
      </c>
      <c r="DIW238" s="38" t="s">
        <v>1</v>
      </c>
      <c r="DIX238" s="38" t="s">
        <v>563</v>
      </c>
      <c r="DIY238" s="38" t="s">
        <v>579</v>
      </c>
      <c r="DIZ238" s="59" t="s">
        <v>580</v>
      </c>
      <c r="DJA238" s="38" t="s">
        <v>581</v>
      </c>
      <c r="DJB238" s="38" t="s">
        <v>564</v>
      </c>
      <c r="DJC238" s="38" t="s">
        <v>1188</v>
      </c>
      <c r="DJD238" s="38" t="s">
        <v>567</v>
      </c>
      <c r="DJE238" s="38" t="s">
        <v>1</v>
      </c>
      <c r="DJF238" s="38" t="s">
        <v>563</v>
      </c>
      <c r="DJG238" s="38" t="s">
        <v>579</v>
      </c>
      <c r="DJH238" s="59" t="s">
        <v>580</v>
      </c>
      <c r="DJI238" s="38" t="s">
        <v>581</v>
      </c>
      <c r="DJJ238" s="38" t="s">
        <v>564</v>
      </c>
      <c r="DJK238" s="38" t="s">
        <v>1188</v>
      </c>
      <c r="DJL238" s="38" t="s">
        <v>567</v>
      </c>
      <c r="DJM238" s="38" t="s">
        <v>1</v>
      </c>
      <c r="DJN238" s="38" t="s">
        <v>563</v>
      </c>
      <c r="DJO238" s="38" t="s">
        <v>579</v>
      </c>
      <c r="DJP238" s="59" t="s">
        <v>580</v>
      </c>
      <c r="DJQ238" s="38" t="s">
        <v>581</v>
      </c>
      <c r="DJR238" s="38" t="s">
        <v>564</v>
      </c>
      <c r="DJS238" s="38" t="s">
        <v>1188</v>
      </c>
      <c r="DJT238" s="38" t="s">
        <v>567</v>
      </c>
      <c r="DJU238" s="38" t="s">
        <v>1</v>
      </c>
      <c r="DJV238" s="38" t="s">
        <v>563</v>
      </c>
      <c r="DJW238" s="38" t="s">
        <v>579</v>
      </c>
      <c r="DJX238" s="59" t="s">
        <v>580</v>
      </c>
      <c r="DJY238" s="38" t="s">
        <v>581</v>
      </c>
      <c r="DJZ238" s="38" t="s">
        <v>564</v>
      </c>
      <c r="DKA238" s="38" t="s">
        <v>1188</v>
      </c>
      <c r="DKB238" s="38" t="s">
        <v>567</v>
      </c>
      <c r="DKC238" s="38" t="s">
        <v>1</v>
      </c>
      <c r="DKD238" s="38" t="s">
        <v>563</v>
      </c>
      <c r="DKE238" s="38" t="s">
        <v>579</v>
      </c>
      <c r="DKF238" s="59" t="s">
        <v>580</v>
      </c>
      <c r="DKG238" s="38" t="s">
        <v>581</v>
      </c>
      <c r="DKH238" s="38" t="s">
        <v>564</v>
      </c>
      <c r="DKI238" s="38" t="s">
        <v>1188</v>
      </c>
      <c r="DKJ238" s="38" t="s">
        <v>567</v>
      </c>
      <c r="DKK238" s="38" t="s">
        <v>1</v>
      </c>
      <c r="DKL238" s="38" t="s">
        <v>563</v>
      </c>
      <c r="DKM238" s="38" t="s">
        <v>579</v>
      </c>
      <c r="DKN238" s="59" t="s">
        <v>580</v>
      </c>
      <c r="DKO238" s="38" t="s">
        <v>581</v>
      </c>
      <c r="DKP238" s="38" t="s">
        <v>564</v>
      </c>
      <c r="DKQ238" s="38" t="s">
        <v>1188</v>
      </c>
      <c r="DKR238" s="38" t="s">
        <v>567</v>
      </c>
      <c r="DKS238" s="38" t="s">
        <v>1</v>
      </c>
      <c r="DKT238" s="38" t="s">
        <v>563</v>
      </c>
      <c r="DKU238" s="38" t="s">
        <v>579</v>
      </c>
      <c r="DKV238" s="59" t="s">
        <v>580</v>
      </c>
      <c r="DKW238" s="38" t="s">
        <v>581</v>
      </c>
      <c r="DKX238" s="38" t="s">
        <v>564</v>
      </c>
      <c r="DKY238" s="38" t="s">
        <v>1188</v>
      </c>
      <c r="DKZ238" s="38" t="s">
        <v>567</v>
      </c>
      <c r="DLA238" s="38" t="s">
        <v>1</v>
      </c>
      <c r="DLB238" s="38" t="s">
        <v>563</v>
      </c>
      <c r="DLC238" s="38" t="s">
        <v>579</v>
      </c>
      <c r="DLD238" s="59" t="s">
        <v>580</v>
      </c>
      <c r="DLE238" s="38" t="s">
        <v>581</v>
      </c>
      <c r="DLF238" s="38" t="s">
        <v>564</v>
      </c>
      <c r="DLG238" s="38" t="s">
        <v>1188</v>
      </c>
      <c r="DLH238" s="38" t="s">
        <v>567</v>
      </c>
      <c r="DLI238" s="38" t="s">
        <v>1</v>
      </c>
      <c r="DLJ238" s="38" t="s">
        <v>563</v>
      </c>
      <c r="DLK238" s="38" t="s">
        <v>579</v>
      </c>
      <c r="DLL238" s="59" t="s">
        <v>580</v>
      </c>
      <c r="DLM238" s="38" t="s">
        <v>581</v>
      </c>
      <c r="DLN238" s="38" t="s">
        <v>564</v>
      </c>
      <c r="DLO238" s="38" t="s">
        <v>1188</v>
      </c>
      <c r="DLP238" s="38" t="s">
        <v>567</v>
      </c>
      <c r="DLQ238" s="38" t="s">
        <v>1</v>
      </c>
      <c r="DLR238" s="38" t="s">
        <v>563</v>
      </c>
      <c r="DLS238" s="38" t="s">
        <v>579</v>
      </c>
      <c r="DLT238" s="59" t="s">
        <v>580</v>
      </c>
      <c r="DLU238" s="38" t="s">
        <v>581</v>
      </c>
      <c r="DLV238" s="38" t="s">
        <v>564</v>
      </c>
      <c r="DLW238" s="38" t="s">
        <v>1188</v>
      </c>
      <c r="DLX238" s="38" t="s">
        <v>567</v>
      </c>
      <c r="DLY238" s="38" t="s">
        <v>1</v>
      </c>
      <c r="DLZ238" s="38" t="s">
        <v>563</v>
      </c>
      <c r="DMA238" s="38" t="s">
        <v>579</v>
      </c>
      <c r="DMB238" s="59" t="s">
        <v>580</v>
      </c>
      <c r="DMC238" s="38" t="s">
        <v>581</v>
      </c>
      <c r="DMD238" s="38" t="s">
        <v>564</v>
      </c>
      <c r="DME238" s="38" t="s">
        <v>1188</v>
      </c>
      <c r="DMF238" s="38" t="s">
        <v>567</v>
      </c>
      <c r="DMG238" s="38" t="s">
        <v>1</v>
      </c>
      <c r="DMH238" s="38" t="s">
        <v>563</v>
      </c>
      <c r="DMI238" s="38" t="s">
        <v>579</v>
      </c>
      <c r="DMJ238" s="59" t="s">
        <v>580</v>
      </c>
      <c r="DMK238" s="38" t="s">
        <v>581</v>
      </c>
      <c r="DML238" s="38" t="s">
        <v>564</v>
      </c>
      <c r="DMM238" s="38" t="s">
        <v>1188</v>
      </c>
      <c r="DMN238" s="38" t="s">
        <v>567</v>
      </c>
      <c r="DMO238" s="38" t="s">
        <v>1</v>
      </c>
      <c r="DMP238" s="38" t="s">
        <v>563</v>
      </c>
      <c r="DMQ238" s="38" t="s">
        <v>579</v>
      </c>
      <c r="DMR238" s="59" t="s">
        <v>580</v>
      </c>
      <c r="DMS238" s="38" t="s">
        <v>581</v>
      </c>
      <c r="DMT238" s="38" t="s">
        <v>564</v>
      </c>
      <c r="DMU238" s="38" t="s">
        <v>1188</v>
      </c>
      <c r="DMV238" s="38" t="s">
        <v>567</v>
      </c>
      <c r="DMW238" s="38" t="s">
        <v>1</v>
      </c>
      <c r="DMX238" s="38" t="s">
        <v>563</v>
      </c>
      <c r="DMY238" s="38" t="s">
        <v>579</v>
      </c>
      <c r="DMZ238" s="59" t="s">
        <v>580</v>
      </c>
      <c r="DNA238" s="38" t="s">
        <v>581</v>
      </c>
      <c r="DNB238" s="38" t="s">
        <v>564</v>
      </c>
      <c r="DNC238" s="38" t="s">
        <v>1188</v>
      </c>
      <c r="DND238" s="38" t="s">
        <v>567</v>
      </c>
      <c r="DNE238" s="38" t="s">
        <v>1</v>
      </c>
      <c r="DNF238" s="38" t="s">
        <v>563</v>
      </c>
      <c r="DNG238" s="38" t="s">
        <v>579</v>
      </c>
      <c r="DNH238" s="59" t="s">
        <v>580</v>
      </c>
      <c r="DNI238" s="38" t="s">
        <v>581</v>
      </c>
      <c r="DNJ238" s="38" t="s">
        <v>564</v>
      </c>
      <c r="DNK238" s="38" t="s">
        <v>1188</v>
      </c>
      <c r="DNL238" s="38" t="s">
        <v>567</v>
      </c>
      <c r="DNM238" s="38" t="s">
        <v>1</v>
      </c>
      <c r="DNN238" s="38" t="s">
        <v>563</v>
      </c>
      <c r="DNO238" s="38" t="s">
        <v>579</v>
      </c>
      <c r="DNP238" s="59" t="s">
        <v>580</v>
      </c>
      <c r="DNQ238" s="38" t="s">
        <v>581</v>
      </c>
      <c r="DNR238" s="38" t="s">
        <v>564</v>
      </c>
      <c r="DNS238" s="38" t="s">
        <v>1188</v>
      </c>
      <c r="DNT238" s="38" t="s">
        <v>567</v>
      </c>
      <c r="DNU238" s="38" t="s">
        <v>1</v>
      </c>
      <c r="DNV238" s="38" t="s">
        <v>563</v>
      </c>
      <c r="DNW238" s="38" t="s">
        <v>579</v>
      </c>
      <c r="DNX238" s="59" t="s">
        <v>580</v>
      </c>
      <c r="DNY238" s="38" t="s">
        <v>581</v>
      </c>
      <c r="DNZ238" s="38" t="s">
        <v>564</v>
      </c>
      <c r="DOA238" s="38" t="s">
        <v>1188</v>
      </c>
      <c r="DOB238" s="38" t="s">
        <v>567</v>
      </c>
      <c r="DOC238" s="38" t="s">
        <v>1</v>
      </c>
      <c r="DOD238" s="38" t="s">
        <v>563</v>
      </c>
      <c r="DOE238" s="38" t="s">
        <v>579</v>
      </c>
      <c r="DOF238" s="59" t="s">
        <v>580</v>
      </c>
      <c r="DOG238" s="38" t="s">
        <v>581</v>
      </c>
      <c r="DOH238" s="38" t="s">
        <v>564</v>
      </c>
      <c r="DOI238" s="38" t="s">
        <v>1188</v>
      </c>
      <c r="DOJ238" s="38" t="s">
        <v>567</v>
      </c>
      <c r="DOK238" s="38" t="s">
        <v>1</v>
      </c>
      <c r="DOL238" s="38" t="s">
        <v>563</v>
      </c>
      <c r="DOM238" s="38" t="s">
        <v>579</v>
      </c>
      <c r="DON238" s="59" t="s">
        <v>580</v>
      </c>
      <c r="DOO238" s="38" t="s">
        <v>581</v>
      </c>
      <c r="DOP238" s="38" t="s">
        <v>564</v>
      </c>
      <c r="DOQ238" s="38" t="s">
        <v>1188</v>
      </c>
      <c r="DOR238" s="38" t="s">
        <v>567</v>
      </c>
      <c r="DOS238" s="38" t="s">
        <v>1</v>
      </c>
      <c r="DOT238" s="38" t="s">
        <v>563</v>
      </c>
      <c r="DOU238" s="38" t="s">
        <v>579</v>
      </c>
      <c r="DOV238" s="59" t="s">
        <v>580</v>
      </c>
      <c r="DOW238" s="38" t="s">
        <v>581</v>
      </c>
      <c r="DOX238" s="38" t="s">
        <v>564</v>
      </c>
      <c r="DOY238" s="38" t="s">
        <v>1188</v>
      </c>
      <c r="DOZ238" s="38" t="s">
        <v>567</v>
      </c>
      <c r="DPA238" s="38" t="s">
        <v>1</v>
      </c>
      <c r="DPB238" s="38" t="s">
        <v>563</v>
      </c>
      <c r="DPC238" s="38" t="s">
        <v>579</v>
      </c>
      <c r="DPD238" s="59" t="s">
        <v>580</v>
      </c>
      <c r="DPE238" s="38" t="s">
        <v>581</v>
      </c>
      <c r="DPF238" s="38" t="s">
        <v>564</v>
      </c>
      <c r="DPG238" s="38" t="s">
        <v>1188</v>
      </c>
      <c r="DPH238" s="38" t="s">
        <v>567</v>
      </c>
      <c r="DPI238" s="38" t="s">
        <v>1</v>
      </c>
      <c r="DPJ238" s="38" t="s">
        <v>563</v>
      </c>
      <c r="DPK238" s="38" t="s">
        <v>579</v>
      </c>
      <c r="DPL238" s="59" t="s">
        <v>580</v>
      </c>
      <c r="DPM238" s="38" t="s">
        <v>581</v>
      </c>
      <c r="DPN238" s="38" t="s">
        <v>564</v>
      </c>
      <c r="DPO238" s="38" t="s">
        <v>1188</v>
      </c>
      <c r="DPP238" s="38" t="s">
        <v>567</v>
      </c>
      <c r="DPQ238" s="38" t="s">
        <v>1</v>
      </c>
      <c r="DPR238" s="38" t="s">
        <v>563</v>
      </c>
      <c r="DPS238" s="38" t="s">
        <v>579</v>
      </c>
      <c r="DPT238" s="59" t="s">
        <v>580</v>
      </c>
      <c r="DPU238" s="38" t="s">
        <v>581</v>
      </c>
      <c r="DPV238" s="38" t="s">
        <v>564</v>
      </c>
      <c r="DPW238" s="38" t="s">
        <v>1188</v>
      </c>
      <c r="DPX238" s="38" t="s">
        <v>567</v>
      </c>
      <c r="DPY238" s="38" t="s">
        <v>1</v>
      </c>
      <c r="DPZ238" s="38" t="s">
        <v>563</v>
      </c>
      <c r="DQA238" s="38" t="s">
        <v>579</v>
      </c>
      <c r="DQB238" s="59" t="s">
        <v>580</v>
      </c>
      <c r="DQC238" s="38" t="s">
        <v>581</v>
      </c>
      <c r="DQD238" s="38" t="s">
        <v>564</v>
      </c>
      <c r="DQE238" s="38" t="s">
        <v>1188</v>
      </c>
      <c r="DQF238" s="38" t="s">
        <v>567</v>
      </c>
      <c r="DQG238" s="38" t="s">
        <v>1</v>
      </c>
      <c r="DQH238" s="38" t="s">
        <v>563</v>
      </c>
      <c r="DQI238" s="38" t="s">
        <v>579</v>
      </c>
      <c r="DQJ238" s="59" t="s">
        <v>580</v>
      </c>
      <c r="DQK238" s="38" t="s">
        <v>581</v>
      </c>
      <c r="DQL238" s="38" t="s">
        <v>564</v>
      </c>
      <c r="DQM238" s="38" t="s">
        <v>1188</v>
      </c>
      <c r="DQN238" s="38" t="s">
        <v>567</v>
      </c>
      <c r="DQO238" s="38" t="s">
        <v>1</v>
      </c>
      <c r="DQP238" s="38" t="s">
        <v>563</v>
      </c>
      <c r="DQQ238" s="38" t="s">
        <v>579</v>
      </c>
      <c r="DQR238" s="59" t="s">
        <v>580</v>
      </c>
      <c r="DQS238" s="38" t="s">
        <v>581</v>
      </c>
      <c r="DQT238" s="38" t="s">
        <v>564</v>
      </c>
      <c r="DQU238" s="38" t="s">
        <v>1188</v>
      </c>
      <c r="DQV238" s="38" t="s">
        <v>567</v>
      </c>
      <c r="DQW238" s="38" t="s">
        <v>1</v>
      </c>
      <c r="DQX238" s="38" t="s">
        <v>563</v>
      </c>
      <c r="DQY238" s="38" t="s">
        <v>579</v>
      </c>
      <c r="DQZ238" s="59" t="s">
        <v>580</v>
      </c>
      <c r="DRA238" s="38" t="s">
        <v>581</v>
      </c>
      <c r="DRB238" s="38" t="s">
        <v>564</v>
      </c>
      <c r="DRC238" s="38" t="s">
        <v>1188</v>
      </c>
      <c r="DRD238" s="38" t="s">
        <v>567</v>
      </c>
      <c r="DRE238" s="38" t="s">
        <v>1</v>
      </c>
      <c r="DRF238" s="38" t="s">
        <v>563</v>
      </c>
      <c r="DRG238" s="38" t="s">
        <v>579</v>
      </c>
      <c r="DRH238" s="59" t="s">
        <v>580</v>
      </c>
      <c r="DRI238" s="38" t="s">
        <v>581</v>
      </c>
      <c r="DRJ238" s="38" t="s">
        <v>564</v>
      </c>
      <c r="DRK238" s="38" t="s">
        <v>1188</v>
      </c>
      <c r="DRL238" s="38" t="s">
        <v>567</v>
      </c>
      <c r="DRM238" s="38" t="s">
        <v>1</v>
      </c>
      <c r="DRN238" s="38" t="s">
        <v>563</v>
      </c>
      <c r="DRO238" s="38" t="s">
        <v>579</v>
      </c>
      <c r="DRP238" s="59" t="s">
        <v>580</v>
      </c>
      <c r="DRQ238" s="38" t="s">
        <v>581</v>
      </c>
      <c r="DRR238" s="38" t="s">
        <v>564</v>
      </c>
      <c r="DRS238" s="38" t="s">
        <v>1188</v>
      </c>
      <c r="DRT238" s="38" t="s">
        <v>567</v>
      </c>
      <c r="DRU238" s="38" t="s">
        <v>1</v>
      </c>
      <c r="DRV238" s="38" t="s">
        <v>563</v>
      </c>
      <c r="DRW238" s="38" t="s">
        <v>579</v>
      </c>
      <c r="DRX238" s="59" t="s">
        <v>580</v>
      </c>
      <c r="DRY238" s="38" t="s">
        <v>581</v>
      </c>
      <c r="DRZ238" s="38" t="s">
        <v>564</v>
      </c>
      <c r="DSA238" s="38" t="s">
        <v>1188</v>
      </c>
      <c r="DSB238" s="38" t="s">
        <v>567</v>
      </c>
      <c r="DSC238" s="38" t="s">
        <v>1</v>
      </c>
      <c r="DSD238" s="38" t="s">
        <v>563</v>
      </c>
      <c r="DSE238" s="38" t="s">
        <v>579</v>
      </c>
      <c r="DSF238" s="59" t="s">
        <v>580</v>
      </c>
      <c r="DSG238" s="38" t="s">
        <v>581</v>
      </c>
      <c r="DSH238" s="38" t="s">
        <v>564</v>
      </c>
      <c r="DSI238" s="38" t="s">
        <v>1188</v>
      </c>
      <c r="DSJ238" s="38" t="s">
        <v>567</v>
      </c>
      <c r="DSK238" s="38" t="s">
        <v>1</v>
      </c>
      <c r="DSL238" s="38" t="s">
        <v>563</v>
      </c>
      <c r="DSM238" s="38" t="s">
        <v>579</v>
      </c>
      <c r="DSN238" s="59" t="s">
        <v>580</v>
      </c>
      <c r="DSO238" s="38" t="s">
        <v>581</v>
      </c>
      <c r="DSP238" s="38" t="s">
        <v>564</v>
      </c>
      <c r="DSQ238" s="38" t="s">
        <v>1188</v>
      </c>
      <c r="DSR238" s="38" t="s">
        <v>567</v>
      </c>
      <c r="DSS238" s="38" t="s">
        <v>1</v>
      </c>
      <c r="DST238" s="38" t="s">
        <v>563</v>
      </c>
      <c r="DSU238" s="38" t="s">
        <v>579</v>
      </c>
      <c r="DSV238" s="59" t="s">
        <v>580</v>
      </c>
      <c r="DSW238" s="38" t="s">
        <v>581</v>
      </c>
      <c r="DSX238" s="38" t="s">
        <v>564</v>
      </c>
      <c r="DSY238" s="38" t="s">
        <v>1188</v>
      </c>
      <c r="DSZ238" s="38" t="s">
        <v>567</v>
      </c>
      <c r="DTA238" s="38" t="s">
        <v>1</v>
      </c>
      <c r="DTB238" s="38" t="s">
        <v>563</v>
      </c>
      <c r="DTC238" s="38" t="s">
        <v>579</v>
      </c>
      <c r="DTD238" s="59" t="s">
        <v>580</v>
      </c>
      <c r="DTE238" s="38" t="s">
        <v>581</v>
      </c>
      <c r="DTF238" s="38" t="s">
        <v>564</v>
      </c>
      <c r="DTG238" s="38" t="s">
        <v>1188</v>
      </c>
      <c r="DTH238" s="38" t="s">
        <v>567</v>
      </c>
      <c r="DTI238" s="38" t="s">
        <v>1</v>
      </c>
      <c r="DTJ238" s="38" t="s">
        <v>563</v>
      </c>
      <c r="DTK238" s="38" t="s">
        <v>579</v>
      </c>
      <c r="DTL238" s="59" t="s">
        <v>580</v>
      </c>
      <c r="DTM238" s="38" t="s">
        <v>581</v>
      </c>
      <c r="DTN238" s="38" t="s">
        <v>564</v>
      </c>
      <c r="DTO238" s="38" t="s">
        <v>1188</v>
      </c>
      <c r="DTP238" s="38" t="s">
        <v>567</v>
      </c>
      <c r="DTQ238" s="38" t="s">
        <v>1</v>
      </c>
      <c r="DTR238" s="38" t="s">
        <v>563</v>
      </c>
      <c r="DTS238" s="38" t="s">
        <v>579</v>
      </c>
      <c r="DTT238" s="59" t="s">
        <v>580</v>
      </c>
      <c r="DTU238" s="38" t="s">
        <v>581</v>
      </c>
      <c r="DTV238" s="38" t="s">
        <v>564</v>
      </c>
      <c r="DTW238" s="38" t="s">
        <v>1188</v>
      </c>
      <c r="DTX238" s="38" t="s">
        <v>567</v>
      </c>
      <c r="DTY238" s="38" t="s">
        <v>1</v>
      </c>
      <c r="DTZ238" s="38" t="s">
        <v>563</v>
      </c>
      <c r="DUA238" s="38" t="s">
        <v>579</v>
      </c>
      <c r="DUB238" s="59" t="s">
        <v>580</v>
      </c>
      <c r="DUC238" s="38" t="s">
        <v>581</v>
      </c>
      <c r="DUD238" s="38" t="s">
        <v>564</v>
      </c>
      <c r="DUE238" s="38" t="s">
        <v>1188</v>
      </c>
      <c r="DUF238" s="38" t="s">
        <v>567</v>
      </c>
      <c r="DUG238" s="38" t="s">
        <v>1</v>
      </c>
      <c r="DUH238" s="38" t="s">
        <v>563</v>
      </c>
      <c r="DUI238" s="38" t="s">
        <v>579</v>
      </c>
      <c r="DUJ238" s="59" t="s">
        <v>580</v>
      </c>
      <c r="DUK238" s="38" t="s">
        <v>581</v>
      </c>
      <c r="DUL238" s="38" t="s">
        <v>564</v>
      </c>
      <c r="DUM238" s="38" t="s">
        <v>1188</v>
      </c>
      <c r="DUN238" s="38" t="s">
        <v>567</v>
      </c>
      <c r="DUO238" s="38" t="s">
        <v>1</v>
      </c>
      <c r="DUP238" s="38" t="s">
        <v>563</v>
      </c>
      <c r="DUQ238" s="38" t="s">
        <v>579</v>
      </c>
      <c r="DUR238" s="59" t="s">
        <v>580</v>
      </c>
      <c r="DUS238" s="38" t="s">
        <v>581</v>
      </c>
      <c r="DUT238" s="38" t="s">
        <v>564</v>
      </c>
      <c r="DUU238" s="38" t="s">
        <v>1188</v>
      </c>
      <c r="DUV238" s="38" t="s">
        <v>567</v>
      </c>
      <c r="DUW238" s="38" t="s">
        <v>1</v>
      </c>
      <c r="DUX238" s="38" t="s">
        <v>563</v>
      </c>
      <c r="DUY238" s="38" t="s">
        <v>579</v>
      </c>
      <c r="DUZ238" s="59" t="s">
        <v>580</v>
      </c>
      <c r="DVA238" s="38" t="s">
        <v>581</v>
      </c>
      <c r="DVB238" s="38" t="s">
        <v>564</v>
      </c>
      <c r="DVC238" s="38" t="s">
        <v>1188</v>
      </c>
      <c r="DVD238" s="38" t="s">
        <v>567</v>
      </c>
      <c r="DVE238" s="38" t="s">
        <v>1</v>
      </c>
      <c r="DVF238" s="38" t="s">
        <v>563</v>
      </c>
      <c r="DVG238" s="38" t="s">
        <v>579</v>
      </c>
      <c r="DVH238" s="59" t="s">
        <v>580</v>
      </c>
      <c r="DVI238" s="38" t="s">
        <v>581</v>
      </c>
      <c r="DVJ238" s="38" t="s">
        <v>564</v>
      </c>
      <c r="DVK238" s="38" t="s">
        <v>1188</v>
      </c>
      <c r="DVL238" s="38" t="s">
        <v>567</v>
      </c>
      <c r="DVM238" s="38" t="s">
        <v>1</v>
      </c>
      <c r="DVN238" s="38" t="s">
        <v>563</v>
      </c>
      <c r="DVO238" s="38" t="s">
        <v>579</v>
      </c>
      <c r="DVP238" s="59" t="s">
        <v>580</v>
      </c>
      <c r="DVQ238" s="38" t="s">
        <v>581</v>
      </c>
      <c r="DVR238" s="38" t="s">
        <v>564</v>
      </c>
      <c r="DVS238" s="38" t="s">
        <v>1188</v>
      </c>
      <c r="DVT238" s="38" t="s">
        <v>567</v>
      </c>
      <c r="DVU238" s="38" t="s">
        <v>1</v>
      </c>
      <c r="DVV238" s="38" t="s">
        <v>563</v>
      </c>
      <c r="DVW238" s="38" t="s">
        <v>579</v>
      </c>
      <c r="DVX238" s="59" t="s">
        <v>580</v>
      </c>
      <c r="DVY238" s="38" t="s">
        <v>581</v>
      </c>
      <c r="DVZ238" s="38" t="s">
        <v>564</v>
      </c>
      <c r="DWA238" s="38" t="s">
        <v>1188</v>
      </c>
      <c r="DWB238" s="38" t="s">
        <v>567</v>
      </c>
      <c r="DWC238" s="38" t="s">
        <v>1</v>
      </c>
      <c r="DWD238" s="38" t="s">
        <v>563</v>
      </c>
      <c r="DWE238" s="38" t="s">
        <v>579</v>
      </c>
      <c r="DWF238" s="59" t="s">
        <v>580</v>
      </c>
      <c r="DWG238" s="38" t="s">
        <v>581</v>
      </c>
      <c r="DWH238" s="38" t="s">
        <v>564</v>
      </c>
      <c r="DWI238" s="38" t="s">
        <v>1188</v>
      </c>
      <c r="DWJ238" s="38" t="s">
        <v>567</v>
      </c>
      <c r="DWK238" s="38" t="s">
        <v>1</v>
      </c>
      <c r="DWL238" s="38" t="s">
        <v>563</v>
      </c>
      <c r="DWM238" s="38" t="s">
        <v>579</v>
      </c>
      <c r="DWN238" s="59" t="s">
        <v>580</v>
      </c>
      <c r="DWO238" s="38" t="s">
        <v>581</v>
      </c>
      <c r="DWP238" s="38" t="s">
        <v>564</v>
      </c>
      <c r="DWQ238" s="38" t="s">
        <v>1188</v>
      </c>
      <c r="DWR238" s="38" t="s">
        <v>567</v>
      </c>
      <c r="DWS238" s="38" t="s">
        <v>1</v>
      </c>
      <c r="DWT238" s="38" t="s">
        <v>563</v>
      </c>
      <c r="DWU238" s="38" t="s">
        <v>579</v>
      </c>
      <c r="DWV238" s="59" t="s">
        <v>580</v>
      </c>
      <c r="DWW238" s="38" t="s">
        <v>581</v>
      </c>
      <c r="DWX238" s="38" t="s">
        <v>564</v>
      </c>
      <c r="DWY238" s="38" t="s">
        <v>1188</v>
      </c>
      <c r="DWZ238" s="38" t="s">
        <v>567</v>
      </c>
      <c r="DXA238" s="38" t="s">
        <v>1</v>
      </c>
      <c r="DXB238" s="38" t="s">
        <v>563</v>
      </c>
      <c r="DXC238" s="38" t="s">
        <v>579</v>
      </c>
      <c r="DXD238" s="59" t="s">
        <v>580</v>
      </c>
      <c r="DXE238" s="38" t="s">
        <v>581</v>
      </c>
      <c r="DXF238" s="38" t="s">
        <v>564</v>
      </c>
      <c r="DXG238" s="38" t="s">
        <v>1188</v>
      </c>
      <c r="DXH238" s="38" t="s">
        <v>567</v>
      </c>
      <c r="DXI238" s="38" t="s">
        <v>1</v>
      </c>
      <c r="DXJ238" s="38" t="s">
        <v>563</v>
      </c>
      <c r="DXK238" s="38" t="s">
        <v>579</v>
      </c>
      <c r="DXL238" s="59" t="s">
        <v>580</v>
      </c>
      <c r="DXM238" s="38" t="s">
        <v>581</v>
      </c>
      <c r="DXN238" s="38" t="s">
        <v>564</v>
      </c>
      <c r="DXO238" s="38" t="s">
        <v>1188</v>
      </c>
      <c r="DXP238" s="38" t="s">
        <v>567</v>
      </c>
      <c r="DXQ238" s="38" t="s">
        <v>1</v>
      </c>
      <c r="DXR238" s="38" t="s">
        <v>563</v>
      </c>
      <c r="DXS238" s="38" t="s">
        <v>579</v>
      </c>
      <c r="DXT238" s="59" t="s">
        <v>580</v>
      </c>
      <c r="DXU238" s="38" t="s">
        <v>581</v>
      </c>
      <c r="DXV238" s="38" t="s">
        <v>564</v>
      </c>
      <c r="DXW238" s="38" t="s">
        <v>1188</v>
      </c>
      <c r="DXX238" s="38" t="s">
        <v>567</v>
      </c>
      <c r="DXY238" s="38" t="s">
        <v>1</v>
      </c>
      <c r="DXZ238" s="38" t="s">
        <v>563</v>
      </c>
      <c r="DYA238" s="38" t="s">
        <v>579</v>
      </c>
      <c r="DYB238" s="59" t="s">
        <v>580</v>
      </c>
      <c r="DYC238" s="38" t="s">
        <v>581</v>
      </c>
      <c r="DYD238" s="38" t="s">
        <v>564</v>
      </c>
      <c r="DYE238" s="38" t="s">
        <v>1188</v>
      </c>
      <c r="DYF238" s="38" t="s">
        <v>567</v>
      </c>
      <c r="DYG238" s="38" t="s">
        <v>1</v>
      </c>
      <c r="DYH238" s="38" t="s">
        <v>563</v>
      </c>
      <c r="DYI238" s="38" t="s">
        <v>579</v>
      </c>
      <c r="DYJ238" s="59" t="s">
        <v>580</v>
      </c>
      <c r="DYK238" s="38" t="s">
        <v>581</v>
      </c>
      <c r="DYL238" s="38" t="s">
        <v>564</v>
      </c>
      <c r="DYM238" s="38" t="s">
        <v>1188</v>
      </c>
      <c r="DYN238" s="38" t="s">
        <v>567</v>
      </c>
      <c r="DYO238" s="38" t="s">
        <v>1</v>
      </c>
      <c r="DYP238" s="38" t="s">
        <v>563</v>
      </c>
      <c r="DYQ238" s="38" t="s">
        <v>579</v>
      </c>
      <c r="DYR238" s="59" t="s">
        <v>580</v>
      </c>
      <c r="DYS238" s="38" t="s">
        <v>581</v>
      </c>
      <c r="DYT238" s="38" t="s">
        <v>564</v>
      </c>
      <c r="DYU238" s="38" t="s">
        <v>1188</v>
      </c>
      <c r="DYV238" s="38" t="s">
        <v>567</v>
      </c>
      <c r="DYW238" s="38" t="s">
        <v>1</v>
      </c>
      <c r="DYX238" s="38" t="s">
        <v>563</v>
      </c>
      <c r="DYY238" s="38" t="s">
        <v>579</v>
      </c>
      <c r="DYZ238" s="59" t="s">
        <v>580</v>
      </c>
      <c r="DZA238" s="38" t="s">
        <v>581</v>
      </c>
      <c r="DZB238" s="38" t="s">
        <v>564</v>
      </c>
      <c r="DZC238" s="38" t="s">
        <v>1188</v>
      </c>
      <c r="DZD238" s="38" t="s">
        <v>567</v>
      </c>
      <c r="DZE238" s="38" t="s">
        <v>1</v>
      </c>
      <c r="DZF238" s="38" t="s">
        <v>563</v>
      </c>
      <c r="DZG238" s="38" t="s">
        <v>579</v>
      </c>
      <c r="DZH238" s="59" t="s">
        <v>580</v>
      </c>
      <c r="DZI238" s="38" t="s">
        <v>581</v>
      </c>
      <c r="DZJ238" s="38" t="s">
        <v>564</v>
      </c>
      <c r="DZK238" s="38" t="s">
        <v>1188</v>
      </c>
      <c r="DZL238" s="38" t="s">
        <v>567</v>
      </c>
      <c r="DZM238" s="38" t="s">
        <v>1</v>
      </c>
      <c r="DZN238" s="38" t="s">
        <v>563</v>
      </c>
      <c r="DZO238" s="38" t="s">
        <v>579</v>
      </c>
      <c r="DZP238" s="59" t="s">
        <v>580</v>
      </c>
      <c r="DZQ238" s="38" t="s">
        <v>581</v>
      </c>
      <c r="DZR238" s="38" t="s">
        <v>564</v>
      </c>
      <c r="DZS238" s="38" t="s">
        <v>1188</v>
      </c>
      <c r="DZT238" s="38" t="s">
        <v>567</v>
      </c>
      <c r="DZU238" s="38" t="s">
        <v>1</v>
      </c>
      <c r="DZV238" s="38" t="s">
        <v>563</v>
      </c>
      <c r="DZW238" s="38" t="s">
        <v>579</v>
      </c>
      <c r="DZX238" s="59" t="s">
        <v>580</v>
      </c>
      <c r="DZY238" s="38" t="s">
        <v>581</v>
      </c>
      <c r="DZZ238" s="38" t="s">
        <v>564</v>
      </c>
      <c r="EAA238" s="38" t="s">
        <v>1188</v>
      </c>
      <c r="EAB238" s="38" t="s">
        <v>567</v>
      </c>
      <c r="EAC238" s="38" t="s">
        <v>1</v>
      </c>
      <c r="EAD238" s="38" t="s">
        <v>563</v>
      </c>
      <c r="EAE238" s="38" t="s">
        <v>579</v>
      </c>
      <c r="EAF238" s="59" t="s">
        <v>580</v>
      </c>
      <c r="EAG238" s="38" t="s">
        <v>581</v>
      </c>
      <c r="EAH238" s="38" t="s">
        <v>564</v>
      </c>
      <c r="EAI238" s="38" t="s">
        <v>1188</v>
      </c>
      <c r="EAJ238" s="38" t="s">
        <v>567</v>
      </c>
      <c r="EAK238" s="38" t="s">
        <v>1</v>
      </c>
      <c r="EAL238" s="38" t="s">
        <v>563</v>
      </c>
      <c r="EAM238" s="38" t="s">
        <v>579</v>
      </c>
      <c r="EAN238" s="59" t="s">
        <v>580</v>
      </c>
      <c r="EAO238" s="38" t="s">
        <v>581</v>
      </c>
      <c r="EAP238" s="38" t="s">
        <v>564</v>
      </c>
      <c r="EAQ238" s="38" t="s">
        <v>1188</v>
      </c>
      <c r="EAR238" s="38" t="s">
        <v>567</v>
      </c>
      <c r="EAS238" s="38" t="s">
        <v>1</v>
      </c>
      <c r="EAT238" s="38" t="s">
        <v>563</v>
      </c>
      <c r="EAU238" s="38" t="s">
        <v>579</v>
      </c>
      <c r="EAV238" s="59" t="s">
        <v>580</v>
      </c>
      <c r="EAW238" s="38" t="s">
        <v>581</v>
      </c>
      <c r="EAX238" s="38" t="s">
        <v>564</v>
      </c>
      <c r="EAY238" s="38" t="s">
        <v>1188</v>
      </c>
      <c r="EAZ238" s="38" t="s">
        <v>567</v>
      </c>
      <c r="EBA238" s="38" t="s">
        <v>1</v>
      </c>
      <c r="EBB238" s="38" t="s">
        <v>563</v>
      </c>
      <c r="EBC238" s="38" t="s">
        <v>579</v>
      </c>
      <c r="EBD238" s="59" t="s">
        <v>580</v>
      </c>
      <c r="EBE238" s="38" t="s">
        <v>581</v>
      </c>
      <c r="EBF238" s="38" t="s">
        <v>564</v>
      </c>
      <c r="EBG238" s="38" t="s">
        <v>1188</v>
      </c>
      <c r="EBH238" s="38" t="s">
        <v>567</v>
      </c>
      <c r="EBI238" s="38" t="s">
        <v>1</v>
      </c>
      <c r="EBJ238" s="38" t="s">
        <v>563</v>
      </c>
      <c r="EBK238" s="38" t="s">
        <v>579</v>
      </c>
      <c r="EBL238" s="59" t="s">
        <v>580</v>
      </c>
      <c r="EBM238" s="38" t="s">
        <v>581</v>
      </c>
      <c r="EBN238" s="38" t="s">
        <v>564</v>
      </c>
      <c r="EBO238" s="38" t="s">
        <v>1188</v>
      </c>
      <c r="EBP238" s="38" t="s">
        <v>567</v>
      </c>
      <c r="EBQ238" s="38" t="s">
        <v>1</v>
      </c>
      <c r="EBR238" s="38" t="s">
        <v>563</v>
      </c>
      <c r="EBS238" s="38" t="s">
        <v>579</v>
      </c>
      <c r="EBT238" s="59" t="s">
        <v>580</v>
      </c>
      <c r="EBU238" s="38" t="s">
        <v>581</v>
      </c>
      <c r="EBV238" s="38" t="s">
        <v>564</v>
      </c>
      <c r="EBW238" s="38" t="s">
        <v>1188</v>
      </c>
      <c r="EBX238" s="38" t="s">
        <v>567</v>
      </c>
      <c r="EBY238" s="38" t="s">
        <v>1</v>
      </c>
      <c r="EBZ238" s="38" t="s">
        <v>563</v>
      </c>
      <c r="ECA238" s="38" t="s">
        <v>579</v>
      </c>
      <c r="ECB238" s="59" t="s">
        <v>580</v>
      </c>
      <c r="ECC238" s="38" t="s">
        <v>581</v>
      </c>
      <c r="ECD238" s="38" t="s">
        <v>564</v>
      </c>
      <c r="ECE238" s="38" t="s">
        <v>1188</v>
      </c>
      <c r="ECF238" s="38" t="s">
        <v>567</v>
      </c>
      <c r="ECG238" s="38" t="s">
        <v>1</v>
      </c>
      <c r="ECH238" s="38" t="s">
        <v>563</v>
      </c>
      <c r="ECI238" s="38" t="s">
        <v>579</v>
      </c>
      <c r="ECJ238" s="59" t="s">
        <v>580</v>
      </c>
      <c r="ECK238" s="38" t="s">
        <v>581</v>
      </c>
      <c r="ECL238" s="38" t="s">
        <v>564</v>
      </c>
      <c r="ECM238" s="38" t="s">
        <v>1188</v>
      </c>
      <c r="ECN238" s="38" t="s">
        <v>567</v>
      </c>
      <c r="ECO238" s="38" t="s">
        <v>1</v>
      </c>
      <c r="ECP238" s="38" t="s">
        <v>563</v>
      </c>
      <c r="ECQ238" s="38" t="s">
        <v>579</v>
      </c>
      <c r="ECR238" s="59" t="s">
        <v>580</v>
      </c>
      <c r="ECS238" s="38" t="s">
        <v>581</v>
      </c>
      <c r="ECT238" s="38" t="s">
        <v>564</v>
      </c>
      <c r="ECU238" s="38" t="s">
        <v>1188</v>
      </c>
      <c r="ECV238" s="38" t="s">
        <v>567</v>
      </c>
      <c r="ECW238" s="38" t="s">
        <v>1</v>
      </c>
      <c r="ECX238" s="38" t="s">
        <v>563</v>
      </c>
      <c r="ECY238" s="38" t="s">
        <v>579</v>
      </c>
      <c r="ECZ238" s="59" t="s">
        <v>580</v>
      </c>
      <c r="EDA238" s="38" t="s">
        <v>581</v>
      </c>
      <c r="EDB238" s="38" t="s">
        <v>564</v>
      </c>
      <c r="EDC238" s="38" t="s">
        <v>1188</v>
      </c>
      <c r="EDD238" s="38" t="s">
        <v>567</v>
      </c>
      <c r="EDE238" s="38" t="s">
        <v>1</v>
      </c>
      <c r="EDF238" s="38" t="s">
        <v>563</v>
      </c>
      <c r="EDG238" s="38" t="s">
        <v>579</v>
      </c>
      <c r="EDH238" s="59" t="s">
        <v>580</v>
      </c>
      <c r="EDI238" s="38" t="s">
        <v>581</v>
      </c>
      <c r="EDJ238" s="38" t="s">
        <v>564</v>
      </c>
      <c r="EDK238" s="38" t="s">
        <v>1188</v>
      </c>
      <c r="EDL238" s="38" t="s">
        <v>567</v>
      </c>
      <c r="EDM238" s="38" t="s">
        <v>1</v>
      </c>
      <c r="EDN238" s="38" t="s">
        <v>563</v>
      </c>
      <c r="EDO238" s="38" t="s">
        <v>579</v>
      </c>
      <c r="EDP238" s="59" t="s">
        <v>580</v>
      </c>
      <c r="EDQ238" s="38" t="s">
        <v>581</v>
      </c>
      <c r="EDR238" s="38" t="s">
        <v>564</v>
      </c>
      <c r="EDS238" s="38" t="s">
        <v>1188</v>
      </c>
      <c r="EDT238" s="38" t="s">
        <v>567</v>
      </c>
      <c r="EDU238" s="38" t="s">
        <v>1</v>
      </c>
      <c r="EDV238" s="38" t="s">
        <v>563</v>
      </c>
      <c r="EDW238" s="38" t="s">
        <v>579</v>
      </c>
      <c r="EDX238" s="59" t="s">
        <v>580</v>
      </c>
      <c r="EDY238" s="38" t="s">
        <v>581</v>
      </c>
      <c r="EDZ238" s="38" t="s">
        <v>564</v>
      </c>
      <c r="EEA238" s="38" t="s">
        <v>1188</v>
      </c>
      <c r="EEB238" s="38" t="s">
        <v>567</v>
      </c>
      <c r="EEC238" s="38" t="s">
        <v>1</v>
      </c>
      <c r="EED238" s="38" t="s">
        <v>563</v>
      </c>
      <c r="EEE238" s="38" t="s">
        <v>579</v>
      </c>
      <c r="EEF238" s="59" t="s">
        <v>580</v>
      </c>
      <c r="EEG238" s="38" t="s">
        <v>581</v>
      </c>
      <c r="EEH238" s="38" t="s">
        <v>564</v>
      </c>
      <c r="EEI238" s="38" t="s">
        <v>1188</v>
      </c>
      <c r="EEJ238" s="38" t="s">
        <v>567</v>
      </c>
      <c r="EEK238" s="38" t="s">
        <v>1</v>
      </c>
      <c r="EEL238" s="38" t="s">
        <v>563</v>
      </c>
      <c r="EEM238" s="38" t="s">
        <v>579</v>
      </c>
      <c r="EEN238" s="59" t="s">
        <v>580</v>
      </c>
      <c r="EEO238" s="38" t="s">
        <v>581</v>
      </c>
      <c r="EEP238" s="38" t="s">
        <v>564</v>
      </c>
      <c r="EEQ238" s="38" t="s">
        <v>1188</v>
      </c>
      <c r="EER238" s="38" t="s">
        <v>567</v>
      </c>
      <c r="EES238" s="38" t="s">
        <v>1</v>
      </c>
      <c r="EET238" s="38" t="s">
        <v>563</v>
      </c>
      <c r="EEU238" s="38" t="s">
        <v>579</v>
      </c>
      <c r="EEV238" s="59" t="s">
        <v>580</v>
      </c>
      <c r="EEW238" s="38" t="s">
        <v>581</v>
      </c>
      <c r="EEX238" s="38" t="s">
        <v>564</v>
      </c>
      <c r="EEY238" s="38" t="s">
        <v>1188</v>
      </c>
      <c r="EEZ238" s="38" t="s">
        <v>567</v>
      </c>
      <c r="EFA238" s="38" t="s">
        <v>1</v>
      </c>
      <c r="EFB238" s="38" t="s">
        <v>563</v>
      </c>
      <c r="EFC238" s="38" t="s">
        <v>579</v>
      </c>
      <c r="EFD238" s="59" t="s">
        <v>580</v>
      </c>
      <c r="EFE238" s="38" t="s">
        <v>581</v>
      </c>
      <c r="EFF238" s="38" t="s">
        <v>564</v>
      </c>
      <c r="EFG238" s="38" t="s">
        <v>1188</v>
      </c>
      <c r="EFH238" s="38" t="s">
        <v>567</v>
      </c>
      <c r="EFI238" s="38" t="s">
        <v>1</v>
      </c>
      <c r="EFJ238" s="38" t="s">
        <v>563</v>
      </c>
      <c r="EFK238" s="38" t="s">
        <v>579</v>
      </c>
      <c r="EFL238" s="59" t="s">
        <v>580</v>
      </c>
      <c r="EFM238" s="38" t="s">
        <v>581</v>
      </c>
      <c r="EFN238" s="38" t="s">
        <v>564</v>
      </c>
      <c r="EFO238" s="38" t="s">
        <v>1188</v>
      </c>
      <c r="EFP238" s="38" t="s">
        <v>567</v>
      </c>
      <c r="EFQ238" s="38" t="s">
        <v>1</v>
      </c>
      <c r="EFR238" s="38" t="s">
        <v>563</v>
      </c>
      <c r="EFS238" s="38" t="s">
        <v>579</v>
      </c>
      <c r="EFT238" s="59" t="s">
        <v>580</v>
      </c>
      <c r="EFU238" s="38" t="s">
        <v>581</v>
      </c>
      <c r="EFV238" s="38" t="s">
        <v>564</v>
      </c>
      <c r="EFW238" s="38" t="s">
        <v>1188</v>
      </c>
      <c r="EFX238" s="38" t="s">
        <v>567</v>
      </c>
      <c r="EFY238" s="38" t="s">
        <v>1</v>
      </c>
      <c r="EFZ238" s="38" t="s">
        <v>563</v>
      </c>
      <c r="EGA238" s="38" t="s">
        <v>579</v>
      </c>
      <c r="EGB238" s="59" t="s">
        <v>580</v>
      </c>
      <c r="EGC238" s="38" t="s">
        <v>581</v>
      </c>
      <c r="EGD238" s="38" t="s">
        <v>564</v>
      </c>
      <c r="EGE238" s="38" t="s">
        <v>1188</v>
      </c>
      <c r="EGF238" s="38" t="s">
        <v>567</v>
      </c>
      <c r="EGG238" s="38" t="s">
        <v>1</v>
      </c>
      <c r="EGH238" s="38" t="s">
        <v>563</v>
      </c>
      <c r="EGI238" s="38" t="s">
        <v>579</v>
      </c>
      <c r="EGJ238" s="59" t="s">
        <v>580</v>
      </c>
      <c r="EGK238" s="38" t="s">
        <v>581</v>
      </c>
      <c r="EGL238" s="38" t="s">
        <v>564</v>
      </c>
      <c r="EGM238" s="38" t="s">
        <v>1188</v>
      </c>
      <c r="EGN238" s="38" t="s">
        <v>567</v>
      </c>
      <c r="EGO238" s="38" t="s">
        <v>1</v>
      </c>
      <c r="EGP238" s="38" t="s">
        <v>563</v>
      </c>
      <c r="EGQ238" s="38" t="s">
        <v>579</v>
      </c>
      <c r="EGR238" s="59" t="s">
        <v>580</v>
      </c>
      <c r="EGS238" s="38" t="s">
        <v>581</v>
      </c>
      <c r="EGT238" s="38" t="s">
        <v>564</v>
      </c>
      <c r="EGU238" s="38" t="s">
        <v>1188</v>
      </c>
      <c r="EGV238" s="38" t="s">
        <v>567</v>
      </c>
      <c r="EGW238" s="38" t="s">
        <v>1</v>
      </c>
      <c r="EGX238" s="38" t="s">
        <v>563</v>
      </c>
      <c r="EGY238" s="38" t="s">
        <v>579</v>
      </c>
      <c r="EGZ238" s="59" t="s">
        <v>580</v>
      </c>
      <c r="EHA238" s="38" t="s">
        <v>581</v>
      </c>
      <c r="EHB238" s="38" t="s">
        <v>564</v>
      </c>
      <c r="EHC238" s="38" t="s">
        <v>1188</v>
      </c>
      <c r="EHD238" s="38" t="s">
        <v>567</v>
      </c>
      <c r="EHE238" s="38" t="s">
        <v>1</v>
      </c>
      <c r="EHF238" s="38" t="s">
        <v>563</v>
      </c>
      <c r="EHG238" s="38" t="s">
        <v>579</v>
      </c>
      <c r="EHH238" s="59" t="s">
        <v>580</v>
      </c>
      <c r="EHI238" s="38" t="s">
        <v>581</v>
      </c>
      <c r="EHJ238" s="38" t="s">
        <v>564</v>
      </c>
      <c r="EHK238" s="38" t="s">
        <v>1188</v>
      </c>
      <c r="EHL238" s="38" t="s">
        <v>567</v>
      </c>
      <c r="EHM238" s="38" t="s">
        <v>1</v>
      </c>
      <c r="EHN238" s="38" t="s">
        <v>563</v>
      </c>
      <c r="EHO238" s="38" t="s">
        <v>579</v>
      </c>
      <c r="EHP238" s="59" t="s">
        <v>580</v>
      </c>
      <c r="EHQ238" s="38" t="s">
        <v>581</v>
      </c>
      <c r="EHR238" s="38" t="s">
        <v>564</v>
      </c>
      <c r="EHS238" s="38" t="s">
        <v>1188</v>
      </c>
      <c r="EHT238" s="38" t="s">
        <v>567</v>
      </c>
      <c r="EHU238" s="38" t="s">
        <v>1</v>
      </c>
      <c r="EHV238" s="38" t="s">
        <v>563</v>
      </c>
      <c r="EHW238" s="38" t="s">
        <v>579</v>
      </c>
      <c r="EHX238" s="59" t="s">
        <v>580</v>
      </c>
      <c r="EHY238" s="38" t="s">
        <v>581</v>
      </c>
      <c r="EHZ238" s="38" t="s">
        <v>564</v>
      </c>
      <c r="EIA238" s="38" t="s">
        <v>1188</v>
      </c>
      <c r="EIB238" s="38" t="s">
        <v>567</v>
      </c>
      <c r="EIC238" s="38" t="s">
        <v>1</v>
      </c>
      <c r="EID238" s="38" t="s">
        <v>563</v>
      </c>
      <c r="EIE238" s="38" t="s">
        <v>579</v>
      </c>
      <c r="EIF238" s="59" t="s">
        <v>580</v>
      </c>
      <c r="EIG238" s="38" t="s">
        <v>581</v>
      </c>
      <c r="EIH238" s="38" t="s">
        <v>564</v>
      </c>
      <c r="EII238" s="38" t="s">
        <v>1188</v>
      </c>
      <c r="EIJ238" s="38" t="s">
        <v>567</v>
      </c>
      <c r="EIK238" s="38" t="s">
        <v>1</v>
      </c>
      <c r="EIL238" s="38" t="s">
        <v>563</v>
      </c>
      <c r="EIM238" s="38" t="s">
        <v>579</v>
      </c>
      <c r="EIN238" s="59" t="s">
        <v>580</v>
      </c>
      <c r="EIO238" s="38" t="s">
        <v>581</v>
      </c>
      <c r="EIP238" s="38" t="s">
        <v>564</v>
      </c>
      <c r="EIQ238" s="38" t="s">
        <v>1188</v>
      </c>
      <c r="EIR238" s="38" t="s">
        <v>567</v>
      </c>
      <c r="EIS238" s="38" t="s">
        <v>1</v>
      </c>
      <c r="EIT238" s="38" t="s">
        <v>563</v>
      </c>
      <c r="EIU238" s="38" t="s">
        <v>579</v>
      </c>
      <c r="EIV238" s="59" t="s">
        <v>580</v>
      </c>
      <c r="EIW238" s="38" t="s">
        <v>581</v>
      </c>
      <c r="EIX238" s="38" t="s">
        <v>564</v>
      </c>
      <c r="EIY238" s="38" t="s">
        <v>1188</v>
      </c>
      <c r="EIZ238" s="38" t="s">
        <v>567</v>
      </c>
      <c r="EJA238" s="38" t="s">
        <v>1</v>
      </c>
      <c r="EJB238" s="38" t="s">
        <v>563</v>
      </c>
      <c r="EJC238" s="38" t="s">
        <v>579</v>
      </c>
      <c r="EJD238" s="59" t="s">
        <v>580</v>
      </c>
      <c r="EJE238" s="38" t="s">
        <v>581</v>
      </c>
      <c r="EJF238" s="38" t="s">
        <v>564</v>
      </c>
      <c r="EJG238" s="38" t="s">
        <v>1188</v>
      </c>
      <c r="EJH238" s="38" t="s">
        <v>567</v>
      </c>
      <c r="EJI238" s="38" t="s">
        <v>1</v>
      </c>
      <c r="EJJ238" s="38" t="s">
        <v>563</v>
      </c>
      <c r="EJK238" s="38" t="s">
        <v>579</v>
      </c>
      <c r="EJL238" s="59" t="s">
        <v>580</v>
      </c>
      <c r="EJM238" s="38" t="s">
        <v>581</v>
      </c>
      <c r="EJN238" s="38" t="s">
        <v>564</v>
      </c>
      <c r="EJO238" s="38" t="s">
        <v>1188</v>
      </c>
      <c r="EJP238" s="38" t="s">
        <v>567</v>
      </c>
      <c r="EJQ238" s="38" t="s">
        <v>1</v>
      </c>
      <c r="EJR238" s="38" t="s">
        <v>563</v>
      </c>
      <c r="EJS238" s="38" t="s">
        <v>579</v>
      </c>
      <c r="EJT238" s="59" t="s">
        <v>580</v>
      </c>
      <c r="EJU238" s="38" t="s">
        <v>581</v>
      </c>
      <c r="EJV238" s="38" t="s">
        <v>564</v>
      </c>
      <c r="EJW238" s="38" t="s">
        <v>1188</v>
      </c>
      <c r="EJX238" s="38" t="s">
        <v>567</v>
      </c>
      <c r="EJY238" s="38" t="s">
        <v>1</v>
      </c>
      <c r="EJZ238" s="38" t="s">
        <v>563</v>
      </c>
      <c r="EKA238" s="38" t="s">
        <v>579</v>
      </c>
      <c r="EKB238" s="59" t="s">
        <v>580</v>
      </c>
      <c r="EKC238" s="38" t="s">
        <v>581</v>
      </c>
      <c r="EKD238" s="38" t="s">
        <v>564</v>
      </c>
      <c r="EKE238" s="38" t="s">
        <v>1188</v>
      </c>
      <c r="EKF238" s="38" t="s">
        <v>567</v>
      </c>
      <c r="EKG238" s="38" t="s">
        <v>1</v>
      </c>
      <c r="EKH238" s="38" t="s">
        <v>563</v>
      </c>
      <c r="EKI238" s="38" t="s">
        <v>579</v>
      </c>
      <c r="EKJ238" s="59" t="s">
        <v>580</v>
      </c>
      <c r="EKK238" s="38" t="s">
        <v>581</v>
      </c>
      <c r="EKL238" s="38" t="s">
        <v>564</v>
      </c>
      <c r="EKM238" s="38" t="s">
        <v>1188</v>
      </c>
      <c r="EKN238" s="38" t="s">
        <v>567</v>
      </c>
      <c r="EKO238" s="38" t="s">
        <v>1</v>
      </c>
      <c r="EKP238" s="38" t="s">
        <v>563</v>
      </c>
      <c r="EKQ238" s="38" t="s">
        <v>579</v>
      </c>
      <c r="EKR238" s="59" t="s">
        <v>580</v>
      </c>
      <c r="EKS238" s="38" t="s">
        <v>581</v>
      </c>
      <c r="EKT238" s="38" t="s">
        <v>564</v>
      </c>
      <c r="EKU238" s="38" t="s">
        <v>1188</v>
      </c>
      <c r="EKV238" s="38" t="s">
        <v>567</v>
      </c>
      <c r="EKW238" s="38" t="s">
        <v>1</v>
      </c>
      <c r="EKX238" s="38" t="s">
        <v>563</v>
      </c>
      <c r="EKY238" s="38" t="s">
        <v>579</v>
      </c>
      <c r="EKZ238" s="59" t="s">
        <v>580</v>
      </c>
      <c r="ELA238" s="38" t="s">
        <v>581</v>
      </c>
      <c r="ELB238" s="38" t="s">
        <v>564</v>
      </c>
      <c r="ELC238" s="38" t="s">
        <v>1188</v>
      </c>
      <c r="ELD238" s="38" t="s">
        <v>567</v>
      </c>
      <c r="ELE238" s="38" t="s">
        <v>1</v>
      </c>
      <c r="ELF238" s="38" t="s">
        <v>563</v>
      </c>
      <c r="ELG238" s="38" t="s">
        <v>579</v>
      </c>
      <c r="ELH238" s="59" t="s">
        <v>580</v>
      </c>
      <c r="ELI238" s="38" t="s">
        <v>581</v>
      </c>
      <c r="ELJ238" s="38" t="s">
        <v>564</v>
      </c>
      <c r="ELK238" s="38" t="s">
        <v>1188</v>
      </c>
      <c r="ELL238" s="38" t="s">
        <v>567</v>
      </c>
      <c r="ELM238" s="38" t="s">
        <v>1</v>
      </c>
      <c r="ELN238" s="38" t="s">
        <v>563</v>
      </c>
      <c r="ELO238" s="38" t="s">
        <v>579</v>
      </c>
      <c r="ELP238" s="59" t="s">
        <v>580</v>
      </c>
      <c r="ELQ238" s="38" t="s">
        <v>581</v>
      </c>
      <c r="ELR238" s="38" t="s">
        <v>564</v>
      </c>
      <c r="ELS238" s="38" t="s">
        <v>1188</v>
      </c>
      <c r="ELT238" s="38" t="s">
        <v>567</v>
      </c>
      <c r="ELU238" s="38" t="s">
        <v>1</v>
      </c>
      <c r="ELV238" s="38" t="s">
        <v>563</v>
      </c>
      <c r="ELW238" s="38" t="s">
        <v>579</v>
      </c>
      <c r="ELX238" s="59" t="s">
        <v>580</v>
      </c>
      <c r="ELY238" s="38" t="s">
        <v>581</v>
      </c>
      <c r="ELZ238" s="38" t="s">
        <v>564</v>
      </c>
      <c r="EMA238" s="38" t="s">
        <v>1188</v>
      </c>
      <c r="EMB238" s="38" t="s">
        <v>567</v>
      </c>
      <c r="EMC238" s="38" t="s">
        <v>1</v>
      </c>
      <c r="EMD238" s="38" t="s">
        <v>563</v>
      </c>
      <c r="EME238" s="38" t="s">
        <v>579</v>
      </c>
      <c r="EMF238" s="59" t="s">
        <v>580</v>
      </c>
      <c r="EMG238" s="38" t="s">
        <v>581</v>
      </c>
      <c r="EMH238" s="38" t="s">
        <v>564</v>
      </c>
      <c r="EMI238" s="38" t="s">
        <v>1188</v>
      </c>
      <c r="EMJ238" s="38" t="s">
        <v>567</v>
      </c>
      <c r="EMK238" s="38" t="s">
        <v>1</v>
      </c>
      <c r="EML238" s="38" t="s">
        <v>563</v>
      </c>
      <c r="EMM238" s="38" t="s">
        <v>579</v>
      </c>
      <c r="EMN238" s="59" t="s">
        <v>580</v>
      </c>
      <c r="EMO238" s="38" t="s">
        <v>581</v>
      </c>
      <c r="EMP238" s="38" t="s">
        <v>564</v>
      </c>
      <c r="EMQ238" s="38" t="s">
        <v>1188</v>
      </c>
      <c r="EMR238" s="38" t="s">
        <v>567</v>
      </c>
      <c r="EMS238" s="38" t="s">
        <v>1</v>
      </c>
      <c r="EMT238" s="38" t="s">
        <v>563</v>
      </c>
      <c r="EMU238" s="38" t="s">
        <v>579</v>
      </c>
      <c r="EMV238" s="59" t="s">
        <v>580</v>
      </c>
      <c r="EMW238" s="38" t="s">
        <v>581</v>
      </c>
      <c r="EMX238" s="38" t="s">
        <v>564</v>
      </c>
      <c r="EMY238" s="38" t="s">
        <v>1188</v>
      </c>
      <c r="EMZ238" s="38" t="s">
        <v>567</v>
      </c>
      <c r="ENA238" s="38" t="s">
        <v>1</v>
      </c>
      <c r="ENB238" s="38" t="s">
        <v>563</v>
      </c>
      <c r="ENC238" s="38" t="s">
        <v>579</v>
      </c>
      <c r="END238" s="59" t="s">
        <v>580</v>
      </c>
      <c r="ENE238" s="38" t="s">
        <v>581</v>
      </c>
      <c r="ENF238" s="38" t="s">
        <v>564</v>
      </c>
      <c r="ENG238" s="38" t="s">
        <v>1188</v>
      </c>
      <c r="ENH238" s="38" t="s">
        <v>567</v>
      </c>
      <c r="ENI238" s="38" t="s">
        <v>1</v>
      </c>
      <c r="ENJ238" s="38" t="s">
        <v>563</v>
      </c>
      <c r="ENK238" s="38" t="s">
        <v>579</v>
      </c>
      <c r="ENL238" s="59" t="s">
        <v>580</v>
      </c>
      <c r="ENM238" s="38" t="s">
        <v>581</v>
      </c>
      <c r="ENN238" s="38" t="s">
        <v>564</v>
      </c>
      <c r="ENO238" s="38" t="s">
        <v>1188</v>
      </c>
      <c r="ENP238" s="38" t="s">
        <v>567</v>
      </c>
      <c r="ENQ238" s="38" t="s">
        <v>1</v>
      </c>
      <c r="ENR238" s="38" t="s">
        <v>563</v>
      </c>
      <c r="ENS238" s="38" t="s">
        <v>579</v>
      </c>
      <c r="ENT238" s="59" t="s">
        <v>580</v>
      </c>
      <c r="ENU238" s="38" t="s">
        <v>581</v>
      </c>
      <c r="ENV238" s="38" t="s">
        <v>564</v>
      </c>
      <c r="ENW238" s="38" t="s">
        <v>1188</v>
      </c>
      <c r="ENX238" s="38" t="s">
        <v>567</v>
      </c>
      <c r="ENY238" s="38" t="s">
        <v>1</v>
      </c>
      <c r="ENZ238" s="38" t="s">
        <v>563</v>
      </c>
      <c r="EOA238" s="38" t="s">
        <v>579</v>
      </c>
      <c r="EOB238" s="59" t="s">
        <v>580</v>
      </c>
      <c r="EOC238" s="38" t="s">
        <v>581</v>
      </c>
      <c r="EOD238" s="38" t="s">
        <v>564</v>
      </c>
      <c r="EOE238" s="38" t="s">
        <v>1188</v>
      </c>
      <c r="EOF238" s="38" t="s">
        <v>567</v>
      </c>
      <c r="EOG238" s="38" t="s">
        <v>1</v>
      </c>
      <c r="EOH238" s="38" t="s">
        <v>563</v>
      </c>
      <c r="EOI238" s="38" t="s">
        <v>579</v>
      </c>
      <c r="EOJ238" s="59" t="s">
        <v>580</v>
      </c>
      <c r="EOK238" s="38" t="s">
        <v>581</v>
      </c>
      <c r="EOL238" s="38" t="s">
        <v>564</v>
      </c>
      <c r="EOM238" s="38" t="s">
        <v>1188</v>
      </c>
      <c r="EON238" s="38" t="s">
        <v>567</v>
      </c>
      <c r="EOO238" s="38" t="s">
        <v>1</v>
      </c>
      <c r="EOP238" s="38" t="s">
        <v>563</v>
      </c>
      <c r="EOQ238" s="38" t="s">
        <v>579</v>
      </c>
      <c r="EOR238" s="59" t="s">
        <v>580</v>
      </c>
      <c r="EOS238" s="38" t="s">
        <v>581</v>
      </c>
      <c r="EOT238" s="38" t="s">
        <v>564</v>
      </c>
      <c r="EOU238" s="38" t="s">
        <v>1188</v>
      </c>
      <c r="EOV238" s="38" t="s">
        <v>567</v>
      </c>
      <c r="EOW238" s="38" t="s">
        <v>1</v>
      </c>
      <c r="EOX238" s="38" t="s">
        <v>563</v>
      </c>
      <c r="EOY238" s="38" t="s">
        <v>579</v>
      </c>
      <c r="EOZ238" s="59" t="s">
        <v>580</v>
      </c>
      <c r="EPA238" s="38" t="s">
        <v>581</v>
      </c>
      <c r="EPB238" s="38" t="s">
        <v>564</v>
      </c>
      <c r="EPC238" s="38" t="s">
        <v>1188</v>
      </c>
      <c r="EPD238" s="38" t="s">
        <v>567</v>
      </c>
      <c r="EPE238" s="38" t="s">
        <v>1</v>
      </c>
      <c r="EPF238" s="38" t="s">
        <v>563</v>
      </c>
      <c r="EPG238" s="38" t="s">
        <v>579</v>
      </c>
      <c r="EPH238" s="59" t="s">
        <v>580</v>
      </c>
      <c r="EPI238" s="38" t="s">
        <v>581</v>
      </c>
      <c r="EPJ238" s="38" t="s">
        <v>564</v>
      </c>
      <c r="EPK238" s="38" t="s">
        <v>1188</v>
      </c>
      <c r="EPL238" s="38" t="s">
        <v>567</v>
      </c>
      <c r="EPM238" s="38" t="s">
        <v>1</v>
      </c>
      <c r="EPN238" s="38" t="s">
        <v>563</v>
      </c>
      <c r="EPO238" s="38" t="s">
        <v>579</v>
      </c>
      <c r="EPP238" s="59" t="s">
        <v>580</v>
      </c>
      <c r="EPQ238" s="38" t="s">
        <v>581</v>
      </c>
      <c r="EPR238" s="38" t="s">
        <v>564</v>
      </c>
      <c r="EPS238" s="38" t="s">
        <v>1188</v>
      </c>
      <c r="EPT238" s="38" t="s">
        <v>567</v>
      </c>
      <c r="EPU238" s="38" t="s">
        <v>1</v>
      </c>
      <c r="EPV238" s="38" t="s">
        <v>563</v>
      </c>
      <c r="EPW238" s="38" t="s">
        <v>579</v>
      </c>
      <c r="EPX238" s="59" t="s">
        <v>580</v>
      </c>
      <c r="EPY238" s="38" t="s">
        <v>581</v>
      </c>
      <c r="EPZ238" s="38" t="s">
        <v>564</v>
      </c>
      <c r="EQA238" s="38" t="s">
        <v>1188</v>
      </c>
      <c r="EQB238" s="38" t="s">
        <v>567</v>
      </c>
      <c r="EQC238" s="38" t="s">
        <v>1</v>
      </c>
      <c r="EQD238" s="38" t="s">
        <v>563</v>
      </c>
      <c r="EQE238" s="38" t="s">
        <v>579</v>
      </c>
      <c r="EQF238" s="59" t="s">
        <v>580</v>
      </c>
      <c r="EQG238" s="38" t="s">
        <v>581</v>
      </c>
      <c r="EQH238" s="38" t="s">
        <v>564</v>
      </c>
      <c r="EQI238" s="38" t="s">
        <v>1188</v>
      </c>
      <c r="EQJ238" s="38" t="s">
        <v>567</v>
      </c>
      <c r="EQK238" s="38" t="s">
        <v>1</v>
      </c>
      <c r="EQL238" s="38" t="s">
        <v>563</v>
      </c>
      <c r="EQM238" s="38" t="s">
        <v>579</v>
      </c>
      <c r="EQN238" s="59" t="s">
        <v>580</v>
      </c>
      <c r="EQO238" s="38" t="s">
        <v>581</v>
      </c>
      <c r="EQP238" s="38" t="s">
        <v>564</v>
      </c>
      <c r="EQQ238" s="38" t="s">
        <v>1188</v>
      </c>
      <c r="EQR238" s="38" t="s">
        <v>567</v>
      </c>
      <c r="EQS238" s="38" t="s">
        <v>1</v>
      </c>
      <c r="EQT238" s="38" t="s">
        <v>563</v>
      </c>
      <c r="EQU238" s="38" t="s">
        <v>579</v>
      </c>
      <c r="EQV238" s="59" t="s">
        <v>580</v>
      </c>
      <c r="EQW238" s="38" t="s">
        <v>581</v>
      </c>
      <c r="EQX238" s="38" t="s">
        <v>564</v>
      </c>
      <c r="EQY238" s="38" t="s">
        <v>1188</v>
      </c>
      <c r="EQZ238" s="38" t="s">
        <v>567</v>
      </c>
      <c r="ERA238" s="38" t="s">
        <v>1</v>
      </c>
      <c r="ERB238" s="38" t="s">
        <v>563</v>
      </c>
      <c r="ERC238" s="38" t="s">
        <v>579</v>
      </c>
      <c r="ERD238" s="59" t="s">
        <v>580</v>
      </c>
      <c r="ERE238" s="38" t="s">
        <v>581</v>
      </c>
      <c r="ERF238" s="38" t="s">
        <v>564</v>
      </c>
      <c r="ERG238" s="38" t="s">
        <v>1188</v>
      </c>
      <c r="ERH238" s="38" t="s">
        <v>567</v>
      </c>
      <c r="ERI238" s="38" t="s">
        <v>1</v>
      </c>
      <c r="ERJ238" s="38" t="s">
        <v>563</v>
      </c>
      <c r="ERK238" s="38" t="s">
        <v>579</v>
      </c>
      <c r="ERL238" s="59" t="s">
        <v>580</v>
      </c>
      <c r="ERM238" s="38" t="s">
        <v>581</v>
      </c>
      <c r="ERN238" s="38" t="s">
        <v>564</v>
      </c>
      <c r="ERO238" s="38" t="s">
        <v>1188</v>
      </c>
      <c r="ERP238" s="38" t="s">
        <v>567</v>
      </c>
      <c r="ERQ238" s="38" t="s">
        <v>1</v>
      </c>
      <c r="ERR238" s="38" t="s">
        <v>563</v>
      </c>
      <c r="ERS238" s="38" t="s">
        <v>579</v>
      </c>
      <c r="ERT238" s="59" t="s">
        <v>580</v>
      </c>
      <c r="ERU238" s="38" t="s">
        <v>581</v>
      </c>
      <c r="ERV238" s="38" t="s">
        <v>564</v>
      </c>
      <c r="ERW238" s="38" t="s">
        <v>1188</v>
      </c>
      <c r="ERX238" s="38" t="s">
        <v>567</v>
      </c>
      <c r="ERY238" s="38" t="s">
        <v>1</v>
      </c>
      <c r="ERZ238" s="38" t="s">
        <v>563</v>
      </c>
      <c r="ESA238" s="38" t="s">
        <v>579</v>
      </c>
      <c r="ESB238" s="59" t="s">
        <v>580</v>
      </c>
      <c r="ESC238" s="38" t="s">
        <v>581</v>
      </c>
      <c r="ESD238" s="38" t="s">
        <v>564</v>
      </c>
      <c r="ESE238" s="38" t="s">
        <v>1188</v>
      </c>
      <c r="ESF238" s="38" t="s">
        <v>567</v>
      </c>
      <c r="ESG238" s="38" t="s">
        <v>1</v>
      </c>
      <c r="ESH238" s="38" t="s">
        <v>563</v>
      </c>
      <c r="ESI238" s="38" t="s">
        <v>579</v>
      </c>
      <c r="ESJ238" s="59" t="s">
        <v>580</v>
      </c>
      <c r="ESK238" s="38" t="s">
        <v>581</v>
      </c>
      <c r="ESL238" s="38" t="s">
        <v>564</v>
      </c>
      <c r="ESM238" s="38" t="s">
        <v>1188</v>
      </c>
      <c r="ESN238" s="38" t="s">
        <v>567</v>
      </c>
      <c r="ESO238" s="38" t="s">
        <v>1</v>
      </c>
      <c r="ESP238" s="38" t="s">
        <v>563</v>
      </c>
      <c r="ESQ238" s="38" t="s">
        <v>579</v>
      </c>
      <c r="ESR238" s="59" t="s">
        <v>580</v>
      </c>
      <c r="ESS238" s="38" t="s">
        <v>581</v>
      </c>
      <c r="EST238" s="38" t="s">
        <v>564</v>
      </c>
      <c r="ESU238" s="38" t="s">
        <v>1188</v>
      </c>
      <c r="ESV238" s="38" t="s">
        <v>567</v>
      </c>
      <c r="ESW238" s="38" t="s">
        <v>1</v>
      </c>
      <c r="ESX238" s="38" t="s">
        <v>563</v>
      </c>
      <c r="ESY238" s="38" t="s">
        <v>579</v>
      </c>
      <c r="ESZ238" s="59" t="s">
        <v>580</v>
      </c>
      <c r="ETA238" s="38" t="s">
        <v>581</v>
      </c>
      <c r="ETB238" s="38" t="s">
        <v>564</v>
      </c>
      <c r="ETC238" s="38" t="s">
        <v>1188</v>
      </c>
      <c r="ETD238" s="38" t="s">
        <v>567</v>
      </c>
      <c r="ETE238" s="38" t="s">
        <v>1</v>
      </c>
      <c r="ETF238" s="38" t="s">
        <v>563</v>
      </c>
      <c r="ETG238" s="38" t="s">
        <v>579</v>
      </c>
      <c r="ETH238" s="59" t="s">
        <v>580</v>
      </c>
      <c r="ETI238" s="38" t="s">
        <v>581</v>
      </c>
      <c r="ETJ238" s="38" t="s">
        <v>564</v>
      </c>
      <c r="ETK238" s="38" t="s">
        <v>1188</v>
      </c>
      <c r="ETL238" s="38" t="s">
        <v>567</v>
      </c>
      <c r="ETM238" s="38" t="s">
        <v>1</v>
      </c>
      <c r="ETN238" s="38" t="s">
        <v>563</v>
      </c>
      <c r="ETO238" s="38" t="s">
        <v>579</v>
      </c>
      <c r="ETP238" s="59" t="s">
        <v>580</v>
      </c>
      <c r="ETQ238" s="38" t="s">
        <v>581</v>
      </c>
      <c r="ETR238" s="38" t="s">
        <v>564</v>
      </c>
      <c r="ETS238" s="38" t="s">
        <v>1188</v>
      </c>
      <c r="ETT238" s="38" t="s">
        <v>567</v>
      </c>
      <c r="ETU238" s="38" t="s">
        <v>1</v>
      </c>
      <c r="ETV238" s="38" t="s">
        <v>563</v>
      </c>
      <c r="ETW238" s="38" t="s">
        <v>579</v>
      </c>
      <c r="ETX238" s="59" t="s">
        <v>580</v>
      </c>
      <c r="ETY238" s="38" t="s">
        <v>581</v>
      </c>
      <c r="ETZ238" s="38" t="s">
        <v>564</v>
      </c>
      <c r="EUA238" s="38" t="s">
        <v>1188</v>
      </c>
      <c r="EUB238" s="38" t="s">
        <v>567</v>
      </c>
      <c r="EUC238" s="38" t="s">
        <v>1</v>
      </c>
      <c r="EUD238" s="38" t="s">
        <v>563</v>
      </c>
      <c r="EUE238" s="38" t="s">
        <v>579</v>
      </c>
      <c r="EUF238" s="59" t="s">
        <v>580</v>
      </c>
      <c r="EUG238" s="38" t="s">
        <v>581</v>
      </c>
      <c r="EUH238" s="38" t="s">
        <v>564</v>
      </c>
      <c r="EUI238" s="38" t="s">
        <v>1188</v>
      </c>
      <c r="EUJ238" s="38" t="s">
        <v>567</v>
      </c>
      <c r="EUK238" s="38" t="s">
        <v>1</v>
      </c>
      <c r="EUL238" s="38" t="s">
        <v>563</v>
      </c>
      <c r="EUM238" s="38" t="s">
        <v>579</v>
      </c>
      <c r="EUN238" s="59" t="s">
        <v>580</v>
      </c>
      <c r="EUO238" s="38" t="s">
        <v>581</v>
      </c>
      <c r="EUP238" s="38" t="s">
        <v>564</v>
      </c>
      <c r="EUQ238" s="38" t="s">
        <v>1188</v>
      </c>
      <c r="EUR238" s="38" t="s">
        <v>567</v>
      </c>
      <c r="EUS238" s="38" t="s">
        <v>1</v>
      </c>
      <c r="EUT238" s="38" t="s">
        <v>563</v>
      </c>
      <c r="EUU238" s="38" t="s">
        <v>579</v>
      </c>
      <c r="EUV238" s="59" t="s">
        <v>580</v>
      </c>
      <c r="EUW238" s="38" t="s">
        <v>581</v>
      </c>
      <c r="EUX238" s="38" t="s">
        <v>564</v>
      </c>
      <c r="EUY238" s="38" t="s">
        <v>1188</v>
      </c>
      <c r="EUZ238" s="38" t="s">
        <v>567</v>
      </c>
      <c r="EVA238" s="38" t="s">
        <v>1</v>
      </c>
      <c r="EVB238" s="38" t="s">
        <v>563</v>
      </c>
      <c r="EVC238" s="38" t="s">
        <v>579</v>
      </c>
      <c r="EVD238" s="59" t="s">
        <v>580</v>
      </c>
      <c r="EVE238" s="38" t="s">
        <v>581</v>
      </c>
      <c r="EVF238" s="38" t="s">
        <v>564</v>
      </c>
      <c r="EVG238" s="38" t="s">
        <v>1188</v>
      </c>
      <c r="EVH238" s="38" t="s">
        <v>567</v>
      </c>
      <c r="EVI238" s="38" t="s">
        <v>1</v>
      </c>
      <c r="EVJ238" s="38" t="s">
        <v>563</v>
      </c>
      <c r="EVK238" s="38" t="s">
        <v>579</v>
      </c>
      <c r="EVL238" s="59" t="s">
        <v>580</v>
      </c>
      <c r="EVM238" s="38" t="s">
        <v>581</v>
      </c>
      <c r="EVN238" s="38" t="s">
        <v>564</v>
      </c>
      <c r="EVO238" s="38" t="s">
        <v>1188</v>
      </c>
      <c r="EVP238" s="38" t="s">
        <v>567</v>
      </c>
      <c r="EVQ238" s="38" t="s">
        <v>1</v>
      </c>
      <c r="EVR238" s="38" t="s">
        <v>563</v>
      </c>
      <c r="EVS238" s="38" t="s">
        <v>579</v>
      </c>
      <c r="EVT238" s="59" t="s">
        <v>580</v>
      </c>
      <c r="EVU238" s="38" t="s">
        <v>581</v>
      </c>
      <c r="EVV238" s="38" t="s">
        <v>564</v>
      </c>
      <c r="EVW238" s="38" t="s">
        <v>1188</v>
      </c>
      <c r="EVX238" s="38" t="s">
        <v>567</v>
      </c>
      <c r="EVY238" s="38" t="s">
        <v>1</v>
      </c>
      <c r="EVZ238" s="38" t="s">
        <v>563</v>
      </c>
      <c r="EWA238" s="38" t="s">
        <v>579</v>
      </c>
      <c r="EWB238" s="59" t="s">
        <v>580</v>
      </c>
      <c r="EWC238" s="38" t="s">
        <v>581</v>
      </c>
      <c r="EWD238" s="38" t="s">
        <v>564</v>
      </c>
      <c r="EWE238" s="38" t="s">
        <v>1188</v>
      </c>
      <c r="EWF238" s="38" t="s">
        <v>567</v>
      </c>
      <c r="EWG238" s="38" t="s">
        <v>1</v>
      </c>
      <c r="EWH238" s="38" t="s">
        <v>563</v>
      </c>
      <c r="EWI238" s="38" t="s">
        <v>579</v>
      </c>
      <c r="EWJ238" s="59" t="s">
        <v>580</v>
      </c>
      <c r="EWK238" s="38" t="s">
        <v>581</v>
      </c>
      <c r="EWL238" s="38" t="s">
        <v>564</v>
      </c>
      <c r="EWM238" s="38" t="s">
        <v>1188</v>
      </c>
      <c r="EWN238" s="38" t="s">
        <v>567</v>
      </c>
      <c r="EWO238" s="38" t="s">
        <v>1</v>
      </c>
      <c r="EWP238" s="38" t="s">
        <v>563</v>
      </c>
      <c r="EWQ238" s="38" t="s">
        <v>579</v>
      </c>
      <c r="EWR238" s="59" t="s">
        <v>580</v>
      </c>
      <c r="EWS238" s="38" t="s">
        <v>581</v>
      </c>
      <c r="EWT238" s="38" t="s">
        <v>564</v>
      </c>
      <c r="EWU238" s="38" t="s">
        <v>1188</v>
      </c>
      <c r="EWV238" s="38" t="s">
        <v>567</v>
      </c>
      <c r="EWW238" s="38" t="s">
        <v>1</v>
      </c>
      <c r="EWX238" s="38" t="s">
        <v>563</v>
      </c>
      <c r="EWY238" s="38" t="s">
        <v>579</v>
      </c>
      <c r="EWZ238" s="59" t="s">
        <v>580</v>
      </c>
      <c r="EXA238" s="38" t="s">
        <v>581</v>
      </c>
      <c r="EXB238" s="38" t="s">
        <v>564</v>
      </c>
      <c r="EXC238" s="38" t="s">
        <v>1188</v>
      </c>
      <c r="EXD238" s="38" t="s">
        <v>567</v>
      </c>
      <c r="EXE238" s="38" t="s">
        <v>1</v>
      </c>
      <c r="EXF238" s="38" t="s">
        <v>563</v>
      </c>
      <c r="EXG238" s="38" t="s">
        <v>579</v>
      </c>
      <c r="EXH238" s="59" t="s">
        <v>580</v>
      </c>
      <c r="EXI238" s="38" t="s">
        <v>581</v>
      </c>
      <c r="EXJ238" s="38" t="s">
        <v>564</v>
      </c>
      <c r="EXK238" s="38" t="s">
        <v>1188</v>
      </c>
      <c r="EXL238" s="38" t="s">
        <v>567</v>
      </c>
      <c r="EXM238" s="38" t="s">
        <v>1</v>
      </c>
      <c r="EXN238" s="38" t="s">
        <v>563</v>
      </c>
      <c r="EXO238" s="38" t="s">
        <v>579</v>
      </c>
      <c r="EXP238" s="59" t="s">
        <v>580</v>
      </c>
      <c r="EXQ238" s="38" t="s">
        <v>581</v>
      </c>
      <c r="EXR238" s="38" t="s">
        <v>564</v>
      </c>
      <c r="EXS238" s="38" t="s">
        <v>1188</v>
      </c>
      <c r="EXT238" s="38" t="s">
        <v>567</v>
      </c>
      <c r="EXU238" s="38" t="s">
        <v>1</v>
      </c>
      <c r="EXV238" s="38" t="s">
        <v>563</v>
      </c>
      <c r="EXW238" s="38" t="s">
        <v>579</v>
      </c>
      <c r="EXX238" s="59" t="s">
        <v>580</v>
      </c>
      <c r="EXY238" s="38" t="s">
        <v>581</v>
      </c>
      <c r="EXZ238" s="38" t="s">
        <v>564</v>
      </c>
      <c r="EYA238" s="38" t="s">
        <v>1188</v>
      </c>
      <c r="EYB238" s="38" t="s">
        <v>567</v>
      </c>
      <c r="EYC238" s="38" t="s">
        <v>1</v>
      </c>
      <c r="EYD238" s="38" t="s">
        <v>563</v>
      </c>
      <c r="EYE238" s="38" t="s">
        <v>579</v>
      </c>
      <c r="EYF238" s="59" t="s">
        <v>580</v>
      </c>
      <c r="EYG238" s="38" t="s">
        <v>581</v>
      </c>
      <c r="EYH238" s="38" t="s">
        <v>564</v>
      </c>
      <c r="EYI238" s="38" t="s">
        <v>1188</v>
      </c>
      <c r="EYJ238" s="38" t="s">
        <v>567</v>
      </c>
      <c r="EYK238" s="38" t="s">
        <v>1</v>
      </c>
      <c r="EYL238" s="38" t="s">
        <v>563</v>
      </c>
      <c r="EYM238" s="38" t="s">
        <v>579</v>
      </c>
      <c r="EYN238" s="59" t="s">
        <v>580</v>
      </c>
      <c r="EYO238" s="38" t="s">
        <v>581</v>
      </c>
      <c r="EYP238" s="38" t="s">
        <v>564</v>
      </c>
      <c r="EYQ238" s="38" t="s">
        <v>1188</v>
      </c>
      <c r="EYR238" s="38" t="s">
        <v>567</v>
      </c>
      <c r="EYS238" s="38" t="s">
        <v>1</v>
      </c>
      <c r="EYT238" s="38" t="s">
        <v>563</v>
      </c>
      <c r="EYU238" s="38" t="s">
        <v>579</v>
      </c>
      <c r="EYV238" s="59" t="s">
        <v>580</v>
      </c>
      <c r="EYW238" s="38" t="s">
        <v>581</v>
      </c>
      <c r="EYX238" s="38" t="s">
        <v>564</v>
      </c>
      <c r="EYY238" s="38" t="s">
        <v>1188</v>
      </c>
      <c r="EYZ238" s="38" t="s">
        <v>567</v>
      </c>
      <c r="EZA238" s="38" t="s">
        <v>1</v>
      </c>
      <c r="EZB238" s="38" t="s">
        <v>563</v>
      </c>
      <c r="EZC238" s="38" t="s">
        <v>579</v>
      </c>
      <c r="EZD238" s="59" t="s">
        <v>580</v>
      </c>
      <c r="EZE238" s="38" t="s">
        <v>581</v>
      </c>
      <c r="EZF238" s="38" t="s">
        <v>564</v>
      </c>
      <c r="EZG238" s="38" t="s">
        <v>1188</v>
      </c>
      <c r="EZH238" s="38" t="s">
        <v>567</v>
      </c>
      <c r="EZI238" s="38" t="s">
        <v>1</v>
      </c>
      <c r="EZJ238" s="38" t="s">
        <v>563</v>
      </c>
      <c r="EZK238" s="38" t="s">
        <v>579</v>
      </c>
      <c r="EZL238" s="59" t="s">
        <v>580</v>
      </c>
      <c r="EZM238" s="38" t="s">
        <v>581</v>
      </c>
      <c r="EZN238" s="38" t="s">
        <v>564</v>
      </c>
      <c r="EZO238" s="38" t="s">
        <v>1188</v>
      </c>
      <c r="EZP238" s="38" t="s">
        <v>567</v>
      </c>
      <c r="EZQ238" s="38" t="s">
        <v>1</v>
      </c>
      <c r="EZR238" s="38" t="s">
        <v>563</v>
      </c>
      <c r="EZS238" s="38" t="s">
        <v>579</v>
      </c>
      <c r="EZT238" s="59" t="s">
        <v>580</v>
      </c>
      <c r="EZU238" s="38" t="s">
        <v>581</v>
      </c>
      <c r="EZV238" s="38" t="s">
        <v>564</v>
      </c>
      <c r="EZW238" s="38" t="s">
        <v>1188</v>
      </c>
      <c r="EZX238" s="38" t="s">
        <v>567</v>
      </c>
      <c r="EZY238" s="38" t="s">
        <v>1</v>
      </c>
      <c r="EZZ238" s="38" t="s">
        <v>563</v>
      </c>
      <c r="FAA238" s="38" t="s">
        <v>579</v>
      </c>
      <c r="FAB238" s="59" t="s">
        <v>580</v>
      </c>
      <c r="FAC238" s="38" t="s">
        <v>581</v>
      </c>
      <c r="FAD238" s="38" t="s">
        <v>564</v>
      </c>
      <c r="FAE238" s="38" t="s">
        <v>1188</v>
      </c>
      <c r="FAF238" s="38" t="s">
        <v>567</v>
      </c>
      <c r="FAG238" s="38" t="s">
        <v>1</v>
      </c>
      <c r="FAH238" s="38" t="s">
        <v>563</v>
      </c>
      <c r="FAI238" s="38" t="s">
        <v>579</v>
      </c>
      <c r="FAJ238" s="59" t="s">
        <v>580</v>
      </c>
      <c r="FAK238" s="38" t="s">
        <v>581</v>
      </c>
      <c r="FAL238" s="38" t="s">
        <v>564</v>
      </c>
      <c r="FAM238" s="38" t="s">
        <v>1188</v>
      </c>
      <c r="FAN238" s="38" t="s">
        <v>567</v>
      </c>
      <c r="FAO238" s="38" t="s">
        <v>1</v>
      </c>
      <c r="FAP238" s="38" t="s">
        <v>563</v>
      </c>
      <c r="FAQ238" s="38" t="s">
        <v>579</v>
      </c>
      <c r="FAR238" s="59" t="s">
        <v>580</v>
      </c>
      <c r="FAS238" s="38" t="s">
        <v>581</v>
      </c>
      <c r="FAT238" s="38" t="s">
        <v>564</v>
      </c>
      <c r="FAU238" s="38" t="s">
        <v>1188</v>
      </c>
      <c r="FAV238" s="38" t="s">
        <v>567</v>
      </c>
      <c r="FAW238" s="38" t="s">
        <v>1</v>
      </c>
      <c r="FAX238" s="38" t="s">
        <v>563</v>
      </c>
      <c r="FAY238" s="38" t="s">
        <v>579</v>
      </c>
      <c r="FAZ238" s="59" t="s">
        <v>580</v>
      </c>
      <c r="FBA238" s="38" t="s">
        <v>581</v>
      </c>
      <c r="FBB238" s="38" t="s">
        <v>564</v>
      </c>
      <c r="FBC238" s="38" t="s">
        <v>1188</v>
      </c>
      <c r="FBD238" s="38" t="s">
        <v>567</v>
      </c>
      <c r="FBE238" s="38" t="s">
        <v>1</v>
      </c>
      <c r="FBF238" s="38" t="s">
        <v>563</v>
      </c>
      <c r="FBG238" s="38" t="s">
        <v>579</v>
      </c>
      <c r="FBH238" s="59" t="s">
        <v>580</v>
      </c>
      <c r="FBI238" s="38" t="s">
        <v>581</v>
      </c>
      <c r="FBJ238" s="38" t="s">
        <v>564</v>
      </c>
      <c r="FBK238" s="38" t="s">
        <v>1188</v>
      </c>
      <c r="FBL238" s="38" t="s">
        <v>567</v>
      </c>
      <c r="FBM238" s="38" t="s">
        <v>1</v>
      </c>
      <c r="FBN238" s="38" t="s">
        <v>563</v>
      </c>
      <c r="FBO238" s="38" t="s">
        <v>579</v>
      </c>
      <c r="FBP238" s="59" t="s">
        <v>580</v>
      </c>
      <c r="FBQ238" s="38" t="s">
        <v>581</v>
      </c>
      <c r="FBR238" s="38" t="s">
        <v>564</v>
      </c>
      <c r="FBS238" s="38" t="s">
        <v>1188</v>
      </c>
      <c r="FBT238" s="38" t="s">
        <v>567</v>
      </c>
      <c r="FBU238" s="38" t="s">
        <v>1</v>
      </c>
      <c r="FBV238" s="38" t="s">
        <v>563</v>
      </c>
      <c r="FBW238" s="38" t="s">
        <v>579</v>
      </c>
      <c r="FBX238" s="59" t="s">
        <v>580</v>
      </c>
      <c r="FBY238" s="38" t="s">
        <v>581</v>
      </c>
      <c r="FBZ238" s="38" t="s">
        <v>564</v>
      </c>
      <c r="FCA238" s="38" t="s">
        <v>1188</v>
      </c>
      <c r="FCB238" s="38" t="s">
        <v>567</v>
      </c>
      <c r="FCC238" s="38" t="s">
        <v>1</v>
      </c>
      <c r="FCD238" s="38" t="s">
        <v>563</v>
      </c>
      <c r="FCE238" s="38" t="s">
        <v>579</v>
      </c>
      <c r="FCF238" s="59" t="s">
        <v>580</v>
      </c>
      <c r="FCG238" s="38" t="s">
        <v>581</v>
      </c>
      <c r="FCH238" s="38" t="s">
        <v>564</v>
      </c>
      <c r="FCI238" s="38" t="s">
        <v>1188</v>
      </c>
      <c r="FCJ238" s="38" t="s">
        <v>567</v>
      </c>
      <c r="FCK238" s="38" t="s">
        <v>1</v>
      </c>
      <c r="FCL238" s="38" t="s">
        <v>563</v>
      </c>
      <c r="FCM238" s="38" t="s">
        <v>579</v>
      </c>
      <c r="FCN238" s="59" t="s">
        <v>580</v>
      </c>
      <c r="FCO238" s="38" t="s">
        <v>581</v>
      </c>
      <c r="FCP238" s="38" t="s">
        <v>564</v>
      </c>
      <c r="FCQ238" s="38" t="s">
        <v>1188</v>
      </c>
      <c r="FCR238" s="38" t="s">
        <v>567</v>
      </c>
      <c r="FCS238" s="38" t="s">
        <v>1</v>
      </c>
      <c r="FCT238" s="38" t="s">
        <v>563</v>
      </c>
      <c r="FCU238" s="38" t="s">
        <v>579</v>
      </c>
      <c r="FCV238" s="59" t="s">
        <v>580</v>
      </c>
      <c r="FCW238" s="38" t="s">
        <v>581</v>
      </c>
      <c r="FCX238" s="38" t="s">
        <v>564</v>
      </c>
      <c r="FCY238" s="38" t="s">
        <v>1188</v>
      </c>
      <c r="FCZ238" s="38" t="s">
        <v>567</v>
      </c>
      <c r="FDA238" s="38" t="s">
        <v>1</v>
      </c>
      <c r="FDB238" s="38" t="s">
        <v>563</v>
      </c>
      <c r="FDC238" s="38" t="s">
        <v>579</v>
      </c>
      <c r="FDD238" s="59" t="s">
        <v>580</v>
      </c>
      <c r="FDE238" s="38" t="s">
        <v>581</v>
      </c>
      <c r="FDF238" s="38" t="s">
        <v>564</v>
      </c>
      <c r="FDG238" s="38" t="s">
        <v>1188</v>
      </c>
      <c r="FDH238" s="38" t="s">
        <v>567</v>
      </c>
      <c r="FDI238" s="38" t="s">
        <v>1</v>
      </c>
      <c r="FDJ238" s="38" t="s">
        <v>563</v>
      </c>
      <c r="FDK238" s="38" t="s">
        <v>579</v>
      </c>
      <c r="FDL238" s="59" t="s">
        <v>580</v>
      </c>
      <c r="FDM238" s="38" t="s">
        <v>581</v>
      </c>
      <c r="FDN238" s="38" t="s">
        <v>564</v>
      </c>
      <c r="FDO238" s="38" t="s">
        <v>1188</v>
      </c>
      <c r="FDP238" s="38" t="s">
        <v>567</v>
      </c>
      <c r="FDQ238" s="38" t="s">
        <v>1</v>
      </c>
      <c r="FDR238" s="38" t="s">
        <v>563</v>
      </c>
      <c r="FDS238" s="38" t="s">
        <v>579</v>
      </c>
      <c r="FDT238" s="59" t="s">
        <v>580</v>
      </c>
      <c r="FDU238" s="38" t="s">
        <v>581</v>
      </c>
      <c r="FDV238" s="38" t="s">
        <v>564</v>
      </c>
      <c r="FDW238" s="38" t="s">
        <v>1188</v>
      </c>
      <c r="FDX238" s="38" t="s">
        <v>567</v>
      </c>
      <c r="FDY238" s="38" t="s">
        <v>1</v>
      </c>
      <c r="FDZ238" s="38" t="s">
        <v>563</v>
      </c>
      <c r="FEA238" s="38" t="s">
        <v>579</v>
      </c>
      <c r="FEB238" s="59" t="s">
        <v>580</v>
      </c>
      <c r="FEC238" s="38" t="s">
        <v>581</v>
      </c>
      <c r="FED238" s="38" t="s">
        <v>564</v>
      </c>
      <c r="FEE238" s="38" t="s">
        <v>1188</v>
      </c>
      <c r="FEF238" s="38" t="s">
        <v>567</v>
      </c>
      <c r="FEG238" s="38" t="s">
        <v>1</v>
      </c>
      <c r="FEH238" s="38" t="s">
        <v>563</v>
      </c>
      <c r="FEI238" s="38" t="s">
        <v>579</v>
      </c>
      <c r="FEJ238" s="59" t="s">
        <v>580</v>
      </c>
      <c r="FEK238" s="38" t="s">
        <v>581</v>
      </c>
      <c r="FEL238" s="38" t="s">
        <v>564</v>
      </c>
      <c r="FEM238" s="38" t="s">
        <v>1188</v>
      </c>
      <c r="FEN238" s="38" t="s">
        <v>567</v>
      </c>
      <c r="FEO238" s="38" t="s">
        <v>1</v>
      </c>
      <c r="FEP238" s="38" t="s">
        <v>563</v>
      </c>
      <c r="FEQ238" s="38" t="s">
        <v>579</v>
      </c>
      <c r="FER238" s="59" t="s">
        <v>580</v>
      </c>
      <c r="FES238" s="38" t="s">
        <v>581</v>
      </c>
      <c r="FET238" s="38" t="s">
        <v>564</v>
      </c>
      <c r="FEU238" s="38" t="s">
        <v>1188</v>
      </c>
      <c r="FEV238" s="38" t="s">
        <v>567</v>
      </c>
      <c r="FEW238" s="38" t="s">
        <v>1</v>
      </c>
      <c r="FEX238" s="38" t="s">
        <v>563</v>
      </c>
      <c r="FEY238" s="38" t="s">
        <v>579</v>
      </c>
      <c r="FEZ238" s="59" t="s">
        <v>580</v>
      </c>
      <c r="FFA238" s="38" t="s">
        <v>581</v>
      </c>
      <c r="FFB238" s="38" t="s">
        <v>564</v>
      </c>
      <c r="FFC238" s="38" t="s">
        <v>1188</v>
      </c>
      <c r="FFD238" s="38" t="s">
        <v>567</v>
      </c>
      <c r="FFE238" s="38" t="s">
        <v>1</v>
      </c>
      <c r="FFF238" s="38" t="s">
        <v>563</v>
      </c>
      <c r="FFG238" s="38" t="s">
        <v>579</v>
      </c>
      <c r="FFH238" s="59" t="s">
        <v>580</v>
      </c>
      <c r="FFI238" s="38" t="s">
        <v>581</v>
      </c>
      <c r="FFJ238" s="38" t="s">
        <v>564</v>
      </c>
      <c r="FFK238" s="38" t="s">
        <v>1188</v>
      </c>
      <c r="FFL238" s="38" t="s">
        <v>567</v>
      </c>
      <c r="FFM238" s="38" t="s">
        <v>1</v>
      </c>
      <c r="FFN238" s="38" t="s">
        <v>563</v>
      </c>
      <c r="FFO238" s="38" t="s">
        <v>579</v>
      </c>
      <c r="FFP238" s="59" t="s">
        <v>580</v>
      </c>
      <c r="FFQ238" s="38" t="s">
        <v>581</v>
      </c>
      <c r="FFR238" s="38" t="s">
        <v>564</v>
      </c>
      <c r="FFS238" s="38" t="s">
        <v>1188</v>
      </c>
      <c r="FFT238" s="38" t="s">
        <v>567</v>
      </c>
      <c r="FFU238" s="38" t="s">
        <v>1</v>
      </c>
      <c r="FFV238" s="38" t="s">
        <v>563</v>
      </c>
      <c r="FFW238" s="38" t="s">
        <v>579</v>
      </c>
      <c r="FFX238" s="59" t="s">
        <v>580</v>
      </c>
      <c r="FFY238" s="38" t="s">
        <v>581</v>
      </c>
      <c r="FFZ238" s="38" t="s">
        <v>564</v>
      </c>
      <c r="FGA238" s="38" t="s">
        <v>1188</v>
      </c>
      <c r="FGB238" s="38" t="s">
        <v>567</v>
      </c>
      <c r="FGC238" s="38" t="s">
        <v>1</v>
      </c>
      <c r="FGD238" s="38" t="s">
        <v>563</v>
      </c>
      <c r="FGE238" s="38" t="s">
        <v>579</v>
      </c>
      <c r="FGF238" s="59" t="s">
        <v>580</v>
      </c>
      <c r="FGG238" s="38" t="s">
        <v>581</v>
      </c>
      <c r="FGH238" s="38" t="s">
        <v>564</v>
      </c>
      <c r="FGI238" s="38" t="s">
        <v>1188</v>
      </c>
      <c r="FGJ238" s="38" t="s">
        <v>567</v>
      </c>
      <c r="FGK238" s="38" t="s">
        <v>1</v>
      </c>
      <c r="FGL238" s="38" t="s">
        <v>563</v>
      </c>
      <c r="FGM238" s="38" t="s">
        <v>579</v>
      </c>
      <c r="FGN238" s="59" t="s">
        <v>580</v>
      </c>
      <c r="FGO238" s="38" t="s">
        <v>581</v>
      </c>
      <c r="FGP238" s="38" t="s">
        <v>564</v>
      </c>
      <c r="FGQ238" s="38" t="s">
        <v>1188</v>
      </c>
      <c r="FGR238" s="38" t="s">
        <v>567</v>
      </c>
      <c r="FGS238" s="38" t="s">
        <v>1</v>
      </c>
      <c r="FGT238" s="38" t="s">
        <v>563</v>
      </c>
      <c r="FGU238" s="38" t="s">
        <v>579</v>
      </c>
      <c r="FGV238" s="59" t="s">
        <v>580</v>
      </c>
      <c r="FGW238" s="38" t="s">
        <v>581</v>
      </c>
      <c r="FGX238" s="38" t="s">
        <v>564</v>
      </c>
      <c r="FGY238" s="38" t="s">
        <v>1188</v>
      </c>
      <c r="FGZ238" s="38" t="s">
        <v>567</v>
      </c>
      <c r="FHA238" s="38" t="s">
        <v>1</v>
      </c>
      <c r="FHB238" s="38" t="s">
        <v>563</v>
      </c>
      <c r="FHC238" s="38" t="s">
        <v>579</v>
      </c>
      <c r="FHD238" s="59" t="s">
        <v>580</v>
      </c>
      <c r="FHE238" s="38" t="s">
        <v>581</v>
      </c>
      <c r="FHF238" s="38" t="s">
        <v>564</v>
      </c>
      <c r="FHG238" s="38" t="s">
        <v>1188</v>
      </c>
      <c r="FHH238" s="38" t="s">
        <v>567</v>
      </c>
      <c r="FHI238" s="38" t="s">
        <v>1</v>
      </c>
      <c r="FHJ238" s="38" t="s">
        <v>563</v>
      </c>
      <c r="FHK238" s="38" t="s">
        <v>579</v>
      </c>
      <c r="FHL238" s="59" t="s">
        <v>580</v>
      </c>
      <c r="FHM238" s="38" t="s">
        <v>581</v>
      </c>
      <c r="FHN238" s="38" t="s">
        <v>564</v>
      </c>
      <c r="FHO238" s="38" t="s">
        <v>1188</v>
      </c>
      <c r="FHP238" s="38" t="s">
        <v>567</v>
      </c>
      <c r="FHQ238" s="38" t="s">
        <v>1</v>
      </c>
      <c r="FHR238" s="38" t="s">
        <v>563</v>
      </c>
      <c r="FHS238" s="38" t="s">
        <v>579</v>
      </c>
      <c r="FHT238" s="59" t="s">
        <v>580</v>
      </c>
      <c r="FHU238" s="38" t="s">
        <v>581</v>
      </c>
      <c r="FHV238" s="38" t="s">
        <v>564</v>
      </c>
      <c r="FHW238" s="38" t="s">
        <v>1188</v>
      </c>
      <c r="FHX238" s="38" t="s">
        <v>567</v>
      </c>
      <c r="FHY238" s="38" t="s">
        <v>1</v>
      </c>
      <c r="FHZ238" s="38" t="s">
        <v>563</v>
      </c>
      <c r="FIA238" s="38" t="s">
        <v>579</v>
      </c>
      <c r="FIB238" s="59" t="s">
        <v>580</v>
      </c>
      <c r="FIC238" s="38" t="s">
        <v>581</v>
      </c>
      <c r="FID238" s="38" t="s">
        <v>564</v>
      </c>
      <c r="FIE238" s="38" t="s">
        <v>1188</v>
      </c>
      <c r="FIF238" s="38" t="s">
        <v>567</v>
      </c>
      <c r="FIG238" s="38" t="s">
        <v>1</v>
      </c>
      <c r="FIH238" s="38" t="s">
        <v>563</v>
      </c>
      <c r="FII238" s="38" t="s">
        <v>579</v>
      </c>
      <c r="FIJ238" s="59" t="s">
        <v>580</v>
      </c>
      <c r="FIK238" s="38" t="s">
        <v>581</v>
      </c>
      <c r="FIL238" s="38" t="s">
        <v>564</v>
      </c>
      <c r="FIM238" s="38" t="s">
        <v>1188</v>
      </c>
      <c r="FIN238" s="38" t="s">
        <v>567</v>
      </c>
      <c r="FIO238" s="38" t="s">
        <v>1</v>
      </c>
      <c r="FIP238" s="38" t="s">
        <v>563</v>
      </c>
      <c r="FIQ238" s="38" t="s">
        <v>579</v>
      </c>
      <c r="FIR238" s="59" t="s">
        <v>580</v>
      </c>
      <c r="FIS238" s="38" t="s">
        <v>581</v>
      </c>
      <c r="FIT238" s="38" t="s">
        <v>564</v>
      </c>
      <c r="FIU238" s="38" t="s">
        <v>1188</v>
      </c>
      <c r="FIV238" s="38" t="s">
        <v>567</v>
      </c>
      <c r="FIW238" s="38" t="s">
        <v>1</v>
      </c>
      <c r="FIX238" s="38" t="s">
        <v>563</v>
      </c>
      <c r="FIY238" s="38" t="s">
        <v>579</v>
      </c>
      <c r="FIZ238" s="59" t="s">
        <v>580</v>
      </c>
      <c r="FJA238" s="38" t="s">
        <v>581</v>
      </c>
      <c r="FJB238" s="38" t="s">
        <v>564</v>
      </c>
      <c r="FJC238" s="38" t="s">
        <v>1188</v>
      </c>
      <c r="FJD238" s="38" t="s">
        <v>567</v>
      </c>
      <c r="FJE238" s="38" t="s">
        <v>1</v>
      </c>
      <c r="FJF238" s="38" t="s">
        <v>563</v>
      </c>
      <c r="FJG238" s="38" t="s">
        <v>579</v>
      </c>
      <c r="FJH238" s="59" t="s">
        <v>580</v>
      </c>
      <c r="FJI238" s="38" t="s">
        <v>581</v>
      </c>
      <c r="FJJ238" s="38" t="s">
        <v>564</v>
      </c>
      <c r="FJK238" s="38" t="s">
        <v>1188</v>
      </c>
      <c r="FJL238" s="38" t="s">
        <v>567</v>
      </c>
      <c r="FJM238" s="38" t="s">
        <v>1</v>
      </c>
      <c r="FJN238" s="38" t="s">
        <v>563</v>
      </c>
      <c r="FJO238" s="38" t="s">
        <v>579</v>
      </c>
      <c r="FJP238" s="59" t="s">
        <v>580</v>
      </c>
      <c r="FJQ238" s="38" t="s">
        <v>581</v>
      </c>
      <c r="FJR238" s="38" t="s">
        <v>564</v>
      </c>
      <c r="FJS238" s="38" t="s">
        <v>1188</v>
      </c>
      <c r="FJT238" s="38" t="s">
        <v>567</v>
      </c>
      <c r="FJU238" s="38" t="s">
        <v>1</v>
      </c>
      <c r="FJV238" s="38" t="s">
        <v>563</v>
      </c>
      <c r="FJW238" s="38" t="s">
        <v>579</v>
      </c>
      <c r="FJX238" s="59" t="s">
        <v>580</v>
      </c>
      <c r="FJY238" s="38" t="s">
        <v>581</v>
      </c>
      <c r="FJZ238" s="38" t="s">
        <v>564</v>
      </c>
      <c r="FKA238" s="38" t="s">
        <v>1188</v>
      </c>
      <c r="FKB238" s="38" t="s">
        <v>567</v>
      </c>
      <c r="FKC238" s="38" t="s">
        <v>1</v>
      </c>
      <c r="FKD238" s="38" t="s">
        <v>563</v>
      </c>
      <c r="FKE238" s="38" t="s">
        <v>579</v>
      </c>
      <c r="FKF238" s="59" t="s">
        <v>580</v>
      </c>
      <c r="FKG238" s="38" t="s">
        <v>581</v>
      </c>
      <c r="FKH238" s="38" t="s">
        <v>564</v>
      </c>
      <c r="FKI238" s="38" t="s">
        <v>1188</v>
      </c>
      <c r="FKJ238" s="38" t="s">
        <v>567</v>
      </c>
      <c r="FKK238" s="38" t="s">
        <v>1</v>
      </c>
      <c r="FKL238" s="38" t="s">
        <v>563</v>
      </c>
      <c r="FKM238" s="38" t="s">
        <v>579</v>
      </c>
      <c r="FKN238" s="59" t="s">
        <v>580</v>
      </c>
      <c r="FKO238" s="38" t="s">
        <v>581</v>
      </c>
      <c r="FKP238" s="38" t="s">
        <v>564</v>
      </c>
      <c r="FKQ238" s="38" t="s">
        <v>1188</v>
      </c>
      <c r="FKR238" s="38" t="s">
        <v>567</v>
      </c>
      <c r="FKS238" s="38" t="s">
        <v>1</v>
      </c>
      <c r="FKT238" s="38" t="s">
        <v>563</v>
      </c>
      <c r="FKU238" s="38" t="s">
        <v>579</v>
      </c>
      <c r="FKV238" s="59" t="s">
        <v>580</v>
      </c>
      <c r="FKW238" s="38" t="s">
        <v>581</v>
      </c>
      <c r="FKX238" s="38" t="s">
        <v>564</v>
      </c>
      <c r="FKY238" s="38" t="s">
        <v>1188</v>
      </c>
      <c r="FKZ238" s="38" t="s">
        <v>567</v>
      </c>
      <c r="FLA238" s="38" t="s">
        <v>1</v>
      </c>
      <c r="FLB238" s="38" t="s">
        <v>563</v>
      </c>
      <c r="FLC238" s="38" t="s">
        <v>579</v>
      </c>
      <c r="FLD238" s="59" t="s">
        <v>580</v>
      </c>
      <c r="FLE238" s="38" t="s">
        <v>581</v>
      </c>
      <c r="FLF238" s="38" t="s">
        <v>564</v>
      </c>
      <c r="FLG238" s="38" t="s">
        <v>1188</v>
      </c>
      <c r="FLH238" s="38" t="s">
        <v>567</v>
      </c>
      <c r="FLI238" s="38" t="s">
        <v>1</v>
      </c>
      <c r="FLJ238" s="38" t="s">
        <v>563</v>
      </c>
      <c r="FLK238" s="38" t="s">
        <v>579</v>
      </c>
      <c r="FLL238" s="59" t="s">
        <v>580</v>
      </c>
      <c r="FLM238" s="38" t="s">
        <v>581</v>
      </c>
      <c r="FLN238" s="38" t="s">
        <v>564</v>
      </c>
      <c r="FLO238" s="38" t="s">
        <v>1188</v>
      </c>
      <c r="FLP238" s="38" t="s">
        <v>567</v>
      </c>
      <c r="FLQ238" s="38" t="s">
        <v>1</v>
      </c>
      <c r="FLR238" s="38" t="s">
        <v>563</v>
      </c>
      <c r="FLS238" s="38" t="s">
        <v>579</v>
      </c>
      <c r="FLT238" s="59" t="s">
        <v>580</v>
      </c>
      <c r="FLU238" s="38" t="s">
        <v>581</v>
      </c>
      <c r="FLV238" s="38" t="s">
        <v>564</v>
      </c>
      <c r="FLW238" s="38" t="s">
        <v>1188</v>
      </c>
      <c r="FLX238" s="38" t="s">
        <v>567</v>
      </c>
      <c r="FLY238" s="38" t="s">
        <v>1</v>
      </c>
      <c r="FLZ238" s="38" t="s">
        <v>563</v>
      </c>
      <c r="FMA238" s="38" t="s">
        <v>579</v>
      </c>
      <c r="FMB238" s="59" t="s">
        <v>580</v>
      </c>
      <c r="FMC238" s="38" t="s">
        <v>581</v>
      </c>
      <c r="FMD238" s="38" t="s">
        <v>564</v>
      </c>
      <c r="FME238" s="38" t="s">
        <v>1188</v>
      </c>
      <c r="FMF238" s="38" t="s">
        <v>567</v>
      </c>
      <c r="FMG238" s="38" t="s">
        <v>1</v>
      </c>
      <c r="FMH238" s="38" t="s">
        <v>563</v>
      </c>
      <c r="FMI238" s="38" t="s">
        <v>579</v>
      </c>
      <c r="FMJ238" s="59" t="s">
        <v>580</v>
      </c>
      <c r="FMK238" s="38" t="s">
        <v>581</v>
      </c>
      <c r="FML238" s="38" t="s">
        <v>564</v>
      </c>
      <c r="FMM238" s="38" t="s">
        <v>1188</v>
      </c>
      <c r="FMN238" s="38" t="s">
        <v>567</v>
      </c>
      <c r="FMO238" s="38" t="s">
        <v>1</v>
      </c>
      <c r="FMP238" s="38" t="s">
        <v>563</v>
      </c>
      <c r="FMQ238" s="38" t="s">
        <v>579</v>
      </c>
      <c r="FMR238" s="59" t="s">
        <v>580</v>
      </c>
      <c r="FMS238" s="38" t="s">
        <v>581</v>
      </c>
      <c r="FMT238" s="38" t="s">
        <v>564</v>
      </c>
      <c r="FMU238" s="38" t="s">
        <v>1188</v>
      </c>
      <c r="FMV238" s="38" t="s">
        <v>567</v>
      </c>
      <c r="FMW238" s="38" t="s">
        <v>1</v>
      </c>
      <c r="FMX238" s="38" t="s">
        <v>563</v>
      </c>
      <c r="FMY238" s="38" t="s">
        <v>579</v>
      </c>
      <c r="FMZ238" s="59" t="s">
        <v>580</v>
      </c>
      <c r="FNA238" s="38" t="s">
        <v>581</v>
      </c>
      <c r="FNB238" s="38" t="s">
        <v>564</v>
      </c>
      <c r="FNC238" s="38" t="s">
        <v>1188</v>
      </c>
      <c r="FND238" s="38" t="s">
        <v>567</v>
      </c>
      <c r="FNE238" s="38" t="s">
        <v>1</v>
      </c>
      <c r="FNF238" s="38" t="s">
        <v>563</v>
      </c>
      <c r="FNG238" s="38" t="s">
        <v>579</v>
      </c>
      <c r="FNH238" s="59" t="s">
        <v>580</v>
      </c>
      <c r="FNI238" s="38" t="s">
        <v>581</v>
      </c>
      <c r="FNJ238" s="38" t="s">
        <v>564</v>
      </c>
      <c r="FNK238" s="38" t="s">
        <v>1188</v>
      </c>
      <c r="FNL238" s="38" t="s">
        <v>567</v>
      </c>
      <c r="FNM238" s="38" t="s">
        <v>1</v>
      </c>
      <c r="FNN238" s="38" t="s">
        <v>563</v>
      </c>
      <c r="FNO238" s="38" t="s">
        <v>579</v>
      </c>
      <c r="FNP238" s="59" t="s">
        <v>580</v>
      </c>
      <c r="FNQ238" s="38" t="s">
        <v>581</v>
      </c>
      <c r="FNR238" s="38" t="s">
        <v>564</v>
      </c>
      <c r="FNS238" s="38" t="s">
        <v>1188</v>
      </c>
      <c r="FNT238" s="38" t="s">
        <v>567</v>
      </c>
      <c r="FNU238" s="38" t="s">
        <v>1</v>
      </c>
      <c r="FNV238" s="38" t="s">
        <v>563</v>
      </c>
      <c r="FNW238" s="38" t="s">
        <v>579</v>
      </c>
      <c r="FNX238" s="59" t="s">
        <v>580</v>
      </c>
      <c r="FNY238" s="38" t="s">
        <v>581</v>
      </c>
      <c r="FNZ238" s="38" t="s">
        <v>564</v>
      </c>
      <c r="FOA238" s="38" t="s">
        <v>1188</v>
      </c>
      <c r="FOB238" s="38" t="s">
        <v>567</v>
      </c>
      <c r="FOC238" s="38" t="s">
        <v>1</v>
      </c>
      <c r="FOD238" s="38" t="s">
        <v>563</v>
      </c>
      <c r="FOE238" s="38" t="s">
        <v>579</v>
      </c>
      <c r="FOF238" s="59" t="s">
        <v>580</v>
      </c>
      <c r="FOG238" s="38" t="s">
        <v>581</v>
      </c>
      <c r="FOH238" s="38" t="s">
        <v>564</v>
      </c>
      <c r="FOI238" s="38" t="s">
        <v>1188</v>
      </c>
      <c r="FOJ238" s="38" t="s">
        <v>567</v>
      </c>
      <c r="FOK238" s="38" t="s">
        <v>1</v>
      </c>
      <c r="FOL238" s="38" t="s">
        <v>563</v>
      </c>
      <c r="FOM238" s="38" t="s">
        <v>579</v>
      </c>
      <c r="FON238" s="59" t="s">
        <v>580</v>
      </c>
      <c r="FOO238" s="38" t="s">
        <v>581</v>
      </c>
      <c r="FOP238" s="38" t="s">
        <v>564</v>
      </c>
      <c r="FOQ238" s="38" t="s">
        <v>1188</v>
      </c>
      <c r="FOR238" s="38" t="s">
        <v>567</v>
      </c>
      <c r="FOS238" s="38" t="s">
        <v>1</v>
      </c>
      <c r="FOT238" s="38" t="s">
        <v>563</v>
      </c>
      <c r="FOU238" s="38" t="s">
        <v>579</v>
      </c>
      <c r="FOV238" s="59" t="s">
        <v>580</v>
      </c>
      <c r="FOW238" s="38" t="s">
        <v>581</v>
      </c>
      <c r="FOX238" s="38" t="s">
        <v>564</v>
      </c>
      <c r="FOY238" s="38" t="s">
        <v>1188</v>
      </c>
      <c r="FOZ238" s="38" t="s">
        <v>567</v>
      </c>
      <c r="FPA238" s="38" t="s">
        <v>1</v>
      </c>
      <c r="FPB238" s="38" t="s">
        <v>563</v>
      </c>
      <c r="FPC238" s="38" t="s">
        <v>579</v>
      </c>
      <c r="FPD238" s="59" t="s">
        <v>580</v>
      </c>
      <c r="FPE238" s="38" t="s">
        <v>581</v>
      </c>
      <c r="FPF238" s="38" t="s">
        <v>564</v>
      </c>
      <c r="FPG238" s="38" t="s">
        <v>1188</v>
      </c>
      <c r="FPH238" s="38" t="s">
        <v>567</v>
      </c>
      <c r="FPI238" s="38" t="s">
        <v>1</v>
      </c>
      <c r="FPJ238" s="38" t="s">
        <v>563</v>
      </c>
      <c r="FPK238" s="38" t="s">
        <v>579</v>
      </c>
      <c r="FPL238" s="59" t="s">
        <v>580</v>
      </c>
      <c r="FPM238" s="38" t="s">
        <v>581</v>
      </c>
      <c r="FPN238" s="38" t="s">
        <v>564</v>
      </c>
      <c r="FPO238" s="38" t="s">
        <v>1188</v>
      </c>
      <c r="FPP238" s="38" t="s">
        <v>567</v>
      </c>
      <c r="FPQ238" s="38" t="s">
        <v>1</v>
      </c>
      <c r="FPR238" s="38" t="s">
        <v>563</v>
      </c>
      <c r="FPS238" s="38" t="s">
        <v>579</v>
      </c>
      <c r="FPT238" s="59" t="s">
        <v>580</v>
      </c>
      <c r="FPU238" s="38" t="s">
        <v>581</v>
      </c>
      <c r="FPV238" s="38" t="s">
        <v>564</v>
      </c>
      <c r="FPW238" s="38" t="s">
        <v>1188</v>
      </c>
      <c r="FPX238" s="38" t="s">
        <v>567</v>
      </c>
      <c r="FPY238" s="38" t="s">
        <v>1</v>
      </c>
      <c r="FPZ238" s="38" t="s">
        <v>563</v>
      </c>
      <c r="FQA238" s="38" t="s">
        <v>579</v>
      </c>
      <c r="FQB238" s="59" t="s">
        <v>580</v>
      </c>
      <c r="FQC238" s="38" t="s">
        <v>581</v>
      </c>
      <c r="FQD238" s="38" t="s">
        <v>564</v>
      </c>
      <c r="FQE238" s="38" t="s">
        <v>1188</v>
      </c>
      <c r="FQF238" s="38" t="s">
        <v>567</v>
      </c>
      <c r="FQG238" s="38" t="s">
        <v>1</v>
      </c>
      <c r="FQH238" s="38" t="s">
        <v>563</v>
      </c>
      <c r="FQI238" s="38" t="s">
        <v>579</v>
      </c>
      <c r="FQJ238" s="59" t="s">
        <v>580</v>
      </c>
      <c r="FQK238" s="38" t="s">
        <v>581</v>
      </c>
      <c r="FQL238" s="38" t="s">
        <v>564</v>
      </c>
      <c r="FQM238" s="38" t="s">
        <v>1188</v>
      </c>
      <c r="FQN238" s="38" t="s">
        <v>567</v>
      </c>
      <c r="FQO238" s="38" t="s">
        <v>1</v>
      </c>
      <c r="FQP238" s="38" t="s">
        <v>563</v>
      </c>
      <c r="FQQ238" s="38" t="s">
        <v>579</v>
      </c>
      <c r="FQR238" s="59" t="s">
        <v>580</v>
      </c>
      <c r="FQS238" s="38" t="s">
        <v>581</v>
      </c>
      <c r="FQT238" s="38" t="s">
        <v>564</v>
      </c>
      <c r="FQU238" s="38" t="s">
        <v>1188</v>
      </c>
      <c r="FQV238" s="38" t="s">
        <v>567</v>
      </c>
      <c r="FQW238" s="38" t="s">
        <v>1</v>
      </c>
      <c r="FQX238" s="38" t="s">
        <v>563</v>
      </c>
      <c r="FQY238" s="38" t="s">
        <v>579</v>
      </c>
      <c r="FQZ238" s="59" t="s">
        <v>580</v>
      </c>
      <c r="FRA238" s="38" t="s">
        <v>581</v>
      </c>
      <c r="FRB238" s="38" t="s">
        <v>564</v>
      </c>
      <c r="FRC238" s="38" t="s">
        <v>1188</v>
      </c>
      <c r="FRD238" s="38" t="s">
        <v>567</v>
      </c>
      <c r="FRE238" s="38" t="s">
        <v>1</v>
      </c>
      <c r="FRF238" s="38" t="s">
        <v>563</v>
      </c>
      <c r="FRG238" s="38" t="s">
        <v>579</v>
      </c>
      <c r="FRH238" s="59" t="s">
        <v>580</v>
      </c>
      <c r="FRI238" s="38" t="s">
        <v>581</v>
      </c>
      <c r="FRJ238" s="38" t="s">
        <v>564</v>
      </c>
      <c r="FRK238" s="38" t="s">
        <v>1188</v>
      </c>
      <c r="FRL238" s="38" t="s">
        <v>567</v>
      </c>
      <c r="FRM238" s="38" t="s">
        <v>1</v>
      </c>
      <c r="FRN238" s="38" t="s">
        <v>563</v>
      </c>
      <c r="FRO238" s="38" t="s">
        <v>579</v>
      </c>
      <c r="FRP238" s="59" t="s">
        <v>580</v>
      </c>
      <c r="FRQ238" s="38" t="s">
        <v>581</v>
      </c>
      <c r="FRR238" s="38" t="s">
        <v>564</v>
      </c>
      <c r="FRS238" s="38" t="s">
        <v>1188</v>
      </c>
      <c r="FRT238" s="38" t="s">
        <v>567</v>
      </c>
      <c r="FRU238" s="38" t="s">
        <v>1</v>
      </c>
      <c r="FRV238" s="38" t="s">
        <v>563</v>
      </c>
      <c r="FRW238" s="38" t="s">
        <v>579</v>
      </c>
      <c r="FRX238" s="59" t="s">
        <v>580</v>
      </c>
      <c r="FRY238" s="38" t="s">
        <v>581</v>
      </c>
      <c r="FRZ238" s="38" t="s">
        <v>564</v>
      </c>
      <c r="FSA238" s="38" t="s">
        <v>1188</v>
      </c>
      <c r="FSB238" s="38" t="s">
        <v>567</v>
      </c>
      <c r="FSC238" s="38" t="s">
        <v>1</v>
      </c>
      <c r="FSD238" s="38" t="s">
        <v>563</v>
      </c>
      <c r="FSE238" s="38" t="s">
        <v>579</v>
      </c>
      <c r="FSF238" s="59" t="s">
        <v>580</v>
      </c>
      <c r="FSG238" s="38" t="s">
        <v>581</v>
      </c>
      <c r="FSH238" s="38" t="s">
        <v>564</v>
      </c>
      <c r="FSI238" s="38" t="s">
        <v>1188</v>
      </c>
      <c r="FSJ238" s="38" t="s">
        <v>567</v>
      </c>
      <c r="FSK238" s="38" t="s">
        <v>1</v>
      </c>
      <c r="FSL238" s="38" t="s">
        <v>563</v>
      </c>
      <c r="FSM238" s="38" t="s">
        <v>579</v>
      </c>
      <c r="FSN238" s="59" t="s">
        <v>580</v>
      </c>
      <c r="FSO238" s="38" t="s">
        <v>581</v>
      </c>
      <c r="FSP238" s="38" t="s">
        <v>564</v>
      </c>
      <c r="FSQ238" s="38" t="s">
        <v>1188</v>
      </c>
      <c r="FSR238" s="38" t="s">
        <v>567</v>
      </c>
      <c r="FSS238" s="38" t="s">
        <v>1</v>
      </c>
      <c r="FST238" s="38" t="s">
        <v>563</v>
      </c>
      <c r="FSU238" s="38" t="s">
        <v>579</v>
      </c>
      <c r="FSV238" s="59" t="s">
        <v>580</v>
      </c>
      <c r="FSW238" s="38" t="s">
        <v>581</v>
      </c>
      <c r="FSX238" s="38" t="s">
        <v>564</v>
      </c>
      <c r="FSY238" s="38" t="s">
        <v>1188</v>
      </c>
      <c r="FSZ238" s="38" t="s">
        <v>567</v>
      </c>
      <c r="FTA238" s="38" t="s">
        <v>1</v>
      </c>
      <c r="FTB238" s="38" t="s">
        <v>563</v>
      </c>
      <c r="FTC238" s="38" t="s">
        <v>579</v>
      </c>
      <c r="FTD238" s="59" t="s">
        <v>580</v>
      </c>
      <c r="FTE238" s="38" t="s">
        <v>581</v>
      </c>
      <c r="FTF238" s="38" t="s">
        <v>564</v>
      </c>
      <c r="FTG238" s="38" t="s">
        <v>1188</v>
      </c>
      <c r="FTH238" s="38" t="s">
        <v>567</v>
      </c>
      <c r="FTI238" s="38" t="s">
        <v>1</v>
      </c>
      <c r="FTJ238" s="38" t="s">
        <v>563</v>
      </c>
      <c r="FTK238" s="38" t="s">
        <v>579</v>
      </c>
      <c r="FTL238" s="59" t="s">
        <v>580</v>
      </c>
      <c r="FTM238" s="38" t="s">
        <v>581</v>
      </c>
      <c r="FTN238" s="38" t="s">
        <v>564</v>
      </c>
      <c r="FTO238" s="38" t="s">
        <v>1188</v>
      </c>
      <c r="FTP238" s="38" t="s">
        <v>567</v>
      </c>
      <c r="FTQ238" s="38" t="s">
        <v>1</v>
      </c>
      <c r="FTR238" s="38" t="s">
        <v>563</v>
      </c>
      <c r="FTS238" s="38" t="s">
        <v>579</v>
      </c>
      <c r="FTT238" s="59" t="s">
        <v>580</v>
      </c>
      <c r="FTU238" s="38" t="s">
        <v>581</v>
      </c>
      <c r="FTV238" s="38" t="s">
        <v>564</v>
      </c>
      <c r="FTW238" s="38" t="s">
        <v>1188</v>
      </c>
      <c r="FTX238" s="38" t="s">
        <v>567</v>
      </c>
      <c r="FTY238" s="38" t="s">
        <v>1</v>
      </c>
      <c r="FTZ238" s="38" t="s">
        <v>563</v>
      </c>
      <c r="FUA238" s="38" t="s">
        <v>579</v>
      </c>
      <c r="FUB238" s="59" t="s">
        <v>580</v>
      </c>
      <c r="FUC238" s="38" t="s">
        <v>581</v>
      </c>
      <c r="FUD238" s="38" t="s">
        <v>564</v>
      </c>
      <c r="FUE238" s="38" t="s">
        <v>1188</v>
      </c>
      <c r="FUF238" s="38" t="s">
        <v>567</v>
      </c>
      <c r="FUG238" s="38" t="s">
        <v>1</v>
      </c>
      <c r="FUH238" s="38" t="s">
        <v>563</v>
      </c>
      <c r="FUI238" s="38" t="s">
        <v>579</v>
      </c>
      <c r="FUJ238" s="59" t="s">
        <v>580</v>
      </c>
      <c r="FUK238" s="38" t="s">
        <v>581</v>
      </c>
      <c r="FUL238" s="38" t="s">
        <v>564</v>
      </c>
      <c r="FUM238" s="38" t="s">
        <v>1188</v>
      </c>
      <c r="FUN238" s="38" t="s">
        <v>567</v>
      </c>
      <c r="FUO238" s="38" t="s">
        <v>1</v>
      </c>
      <c r="FUP238" s="38" t="s">
        <v>563</v>
      </c>
      <c r="FUQ238" s="38" t="s">
        <v>579</v>
      </c>
      <c r="FUR238" s="59" t="s">
        <v>580</v>
      </c>
      <c r="FUS238" s="38" t="s">
        <v>581</v>
      </c>
      <c r="FUT238" s="38" t="s">
        <v>564</v>
      </c>
      <c r="FUU238" s="38" t="s">
        <v>1188</v>
      </c>
      <c r="FUV238" s="38" t="s">
        <v>567</v>
      </c>
      <c r="FUW238" s="38" t="s">
        <v>1</v>
      </c>
      <c r="FUX238" s="38" t="s">
        <v>563</v>
      </c>
      <c r="FUY238" s="38" t="s">
        <v>579</v>
      </c>
      <c r="FUZ238" s="59" t="s">
        <v>580</v>
      </c>
      <c r="FVA238" s="38" t="s">
        <v>581</v>
      </c>
      <c r="FVB238" s="38" t="s">
        <v>564</v>
      </c>
      <c r="FVC238" s="38" t="s">
        <v>1188</v>
      </c>
      <c r="FVD238" s="38" t="s">
        <v>567</v>
      </c>
      <c r="FVE238" s="38" t="s">
        <v>1</v>
      </c>
      <c r="FVF238" s="38" t="s">
        <v>563</v>
      </c>
      <c r="FVG238" s="38" t="s">
        <v>579</v>
      </c>
      <c r="FVH238" s="59" t="s">
        <v>580</v>
      </c>
      <c r="FVI238" s="38" t="s">
        <v>581</v>
      </c>
      <c r="FVJ238" s="38" t="s">
        <v>564</v>
      </c>
      <c r="FVK238" s="38" t="s">
        <v>1188</v>
      </c>
      <c r="FVL238" s="38" t="s">
        <v>567</v>
      </c>
      <c r="FVM238" s="38" t="s">
        <v>1</v>
      </c>
      <c r="FVN238" s="38" t="s">
        <v>563</v>
      </c>
      <c r="FVO238" s="38" t="s">
        <v>579</v>
      </c>
      <c r="FVP238" s="59" t="s">
        <v>580</v>
      </c>
      <c r="FVQ238" s="38" t="s">
        <v>581</v>
      </c>
      <c r="FVR238" s="38" t="s">
        <v>564</v>
      </c>
      <c r="FVS238" s="38" t="s">
        <v>1188</v>
      </c>
      <c r="FVT238" s="38" t="s">
        <v>567</v>
      </c>
      <c r="FVU238" s="38" t="s">
        <v>1</v>
      </c>
      <c r="FVV238" s="38" t="s">
        <v>563</v>
      </c>
      <c r="FVW238" s="38" t="s">
        <v>579</v>
      </c>
      <c r="FVX238" s="59" t="s">
        <v>580</v>
      </c>
      <c r="FVY238" s="38" t="s">
        <v>581</v>
      </c>
      <c r="FVZ238" s="38" t="s">
        <v>564</v>
      </c>
      <c r="FWA238" s="38" t="s">
        <v>1188</v>
      </c>
      <c r="FWB238" s="38" t="s">
        <v>567</v>
      </c>
      <c r="FWC238" s="38" t="s">
        <v>1</v>
      </c>
      <c r="FWD238" s="38" t="s">
        <v>563</v>
      </c>
      <c r="FWE238" s="38" t="s">
        <v>579</v>
      </c>
      <c r="FWF238" s="59" t="s">
        <v>580</v>
      </c>
      <c r="FWG238" s="38" t="s">
        <v>581</v>
      </c>
      <c r="FWH238" s="38" t="s">
        <v>564</v>
      </c>
      <c r="FWI238" s="38" t="s">
        <v>1188</v>
      </c>
      <c r="FWJ238" s="38" t="s">
        <v>567</v>
      </c>
      <c r="FWK238" s="38" t="s">
        <v>1</v>
      </c>
      <c r="FWL238" s="38" t="s">
        <v>563</v>
      </c>
      <c r="FWM238" s="38" t="s">
        <v>579</v>
      </c>
      <c r="FWN238" s="59" t="s">
        <v>580</v>
      </c>
      <c r="FWO238" s="38" t="s">
        <v>581</v>
      </c>
      <c r="FWP238" s="38" t="s">
        <v>564</v>
      </c>
      <c r="FWQ238" s="38" t="s">
        <v>1188</v>
      </c>
      <c r="FWR238" s="38" t="s">
        <v>567</v>
      </c>
      <c r="FWS238" s="38" t="s">
        <v>1</v>
      </c>
      <c r="FWT238" s="38" t="s">
        <v>563</v>
      </c>
      <c r="FWU238" s="38" t="s">
        <v>579</v>
      </c>
      <c r="FWV238" s="59" t="s">
        <v>580</v>
      </c>
      <c r="FWW238" s="38" t="s">
        <v>581</v>
      </c>
      <c r="FWX238" s="38" t="s">
        <v>564</v>
      </c>
      <c r="FWY238" s="38" t="s">
        <v>1188</v>
      </c>
      <c r="FWZ238" s="38" t="s">
        <v>567</v>
      </c>
      <c r="FXA238" s="38" t="s">
        <v>1</v>
      </c>
      <c r="FXB238" s="38" t="s">
        <v>563</v>
      </c>
      <c r="FXC238" s="38" t="s">
        <v>579</v>
      </c>
      <c r="FXD238" s="59" t="s">
        <v>580</v>
      </c>
      <c r="FXE238" s="38" t="s">
        <v>581</v>
      </c>
      <c r="FXF238" s="38" t="s">
        <v>564</v>
      </c>
      <c r="FXG238" s="38" t="s">
        <v>1188</v>
      </c>
      <c r="FXH238" s="38" t="s">
        <v>567</v>
      </c>
      <c r="FXI238" s="38" t="s">
        <v>1</v>
      </c>
      <c r="FXJ238" s="38" t="s">
        <v>563</v>
      </c>
      <c r="FXK238" s="38" t="s">
        <v>579</v>
      </c>
      <c r="FXL238" s="59" t="s">
        <v>580</v>
      </c>
      <c r="FXM238" s="38" t="s">
        <v>581</v>
      </c>
      <c r="FXN238" s="38" t="s">
        <v>564</v>
      </c>
      <c r="FXO238" s="38" t="s">
        <v>1188</v>
      </c>
      <c r="FXP238" s="38" t="s">
        <v>567</v>
      </c>
      <c r="FXQ238" s="38" t="s">
        <v>1</v>
      </c>
      <c r="FXR238" s="38" t="s">
        <v>563</v>
      </c>
      <c r="FXS238" s="38" t="s">
        <v>579</v>
      </c>
      <c r="FXT238" s="59" t="s">
        <v>580</v>
      </c>
      <c r="FXU238" s="38" t="s">
        <v>581</v>
      </c>
      <c r="FXV238" s="38" t="s">
        <v>564</v>
      </c>
      <c r="FXW238" s="38" t="s">
        <v>1188</v>
      </c>
      <c r="FXX238" s="38" t="s">
        <v>567</v>
      </c>
      <c r="FXY238" s="38" t="s">
        <v>1</v>
      </c>
      <c r="FXZ238" s="38" t="s">
        <v>563</v>
      </c>
      <c r="FYA238" s="38" t="s">
        <v>579</v>
      </c>
      <c r="FYB238" s="59" t="s">
        <v>580</v>
      </c>
      <c r="FYC238" s="38" t="s">
        <v>581</v>
      </c>
      <c r="FYD238" s="38" t="s">
        <v>564</v>
      </c>
      <c r="FYE238" s="38" t="s">
        <v>1188</v>
      </c>
      <c r="FYF238" s="38" t="s">
        <v>567</v>
      </c>
      <c r="FYG238" s="38" t="s">
        <v>1</v>
      </c>
      <c r="FYH238" s="38" t="s">
        <v>563</v>
      </c>
      <c r="FYI238" s="38" t="s">
        <v>579</v>
      </c>
      <c r="FYJ238" s="59" t="s">
        <v>580</v>
      </c>
      <c r="FYK238" s="38" t="s">
        <v>581</v>
      </c>
      <c r="FYL238" s="38" t="s">
        <v>564</v>
      </c>
      <c r="FYM238" s="38" t="s">
        <v>1188</v>
      </c>
      <c r="FYN238" s="38" t="s">
        <v>567</v>
      </c>
      <c r="FYO238" s="38" t="s">
        <v>1</v>
      </c>
      <c r="FYP238" s="38" t="s">
        <v>563</v>
      </c>
      <c r="FYQ238" s="38" t="s">
        <v>579</v>
      </c>
      <c r="FYR238" s="59" t="s">
        <v>580</v>
      </c>
      <c r="FYS238" s="38" t="s">
        <v>581</v>
      </c>
      <c r="FYT238" s="38" t="s">
        <v>564</v>
      </c>
      <c r="FYU238" s="38" t="s">
        <v>1188</v>
      </c>
      <c r="FYV238" s="38" t="s">
        <v>567</v>
      </c>
      <c r="FYW238" s="38" t="s">
        <v>1</v>
      </c>
      <c r="FYX238" s="38" t="s">
        <v>563</v>
      </c>
      <c r="FYY238" s="38" t="s">
        <v>579</v>
      </c>
      <c r="FYZ238" s="59" t="s">
        <v>580</v>
      </c>
      <c r="FZA238" s="38" t="s">
        <v>581</v>
      </c>
      <c r="FZB238" s="38" t="s">
        <v>564</v>
      </c>
      <c r="FZC238" s="38" t="s">
        <v>1188</v>
      </c>
      <c r="FZD238" s="38" t="s">
        <v>567</v>
      </c>
      <c r="FZE238" s="38" t="s">
        <v>1</v>
      </c>
      <c r="FZF238" s="38" t="s">
        <v>563</v>
      </c>
      <c r="FZG238" s="38" t="s">
        <v>579</v>
      </c>
      <c r="FZH238" s="59" t="s">
        <v>580</v>
      </c>
      <c r="FZI238" s="38" t="s">
        <v>581</v>
      </c>
      <c r="FZJ238" s="38" t="s">
        <v>564</v>
      </c>
      <c r="FZK238" s="38" t="s">
        <v>1188</v>
      </c>
      <c r="FZL238" s="38" t="s">
        <v>567</v>
      </c>
      <c r="FZM238" s="38" t="s">
        <v>1</v>
      </c>
      <c r="FZN238" s="38" t="s">
        <v>563</v>
      </c>
      <c r="FZO238" s="38" t="s">
        <v>579</v>
      </c>
      <c r="FZP238" s="59" t="s">
        <v>580</v>
      </c>
      <c r="FZQ238" s="38" t="s">
        <v>581</v>
      </c>
      <c r="FZR238" s="38" t="s">
        <v>564</v>
      </c>
      <c r="FZS238" s="38" t="s">
        <v>1188</v>
      </c>
      <c r="FZT238" s="38" t="s">
        <v>567</v>
      </c>
      <c r="FZU238" s="38" t="s">
        <v>1</v>
      </c>
      <c r="FZV238" s="38" t="s">
        <v>563</v>
      </c>
      <c r="FZW238" s="38" t="s">
        <v>579</v>
      </c>
      <c r="FZX238" s="59" t="s">
        <v>580</v>
      </c>
      <c r="FZY238" s="38" t="s">
        <v>581</v>
      </c>
      <c r="FZZ238" s="38" t="s">
        <v>564</v>
      </c>
      <c r="GAA238" s="38" t="s">
        <v>1188</v>
      </c>
      <c r="GAB238" s="38" t="s">
        <v>567</v>
      </c>
      <c r="GAC238" s="38" t="s">
        <v>1</v>
      </c>
      <c r="GAD238" s="38" t="s">
        <v>563</v>
      </c>
      <c r="GAE238" s="38" t="s">
        <v>579</v>
      </c>
      <c r="GAF238" s="59" t="s">
        <v>580</v>
      </c>
      <c r="GAG238" s="38" t="s">
        <v>581</v>
      </c>
      <c r="GAH238" s="38" t="s">
        <v>564</v>
      </c>
      <c r="GAI238" s="38" t="s">
        <v>1188</v>
      </c>
      <c r="GAJ238" s="38" t="s">
        <v>567</v>
      </c>
      <c r="GAK238" s="38" t="s">
        <v>1</v>
      </c>
      <c r="GAL238" s="38" t="s">
        <v>563</v>
      </c>
      <c r="GAM238" s="38" t="s">
        <v>579</v>
      </c>
      <c r="GAN238" s="59" t="s">
        <v>580</v>
      </c>
      <c r="GAO238" s="38" t="s">
        <v>581</v>
      </c>
      <c r="GAP238" s="38" t="s">
        <v>564</v>
      </c>
      <c r="GAQ238" s="38" t="s">
        <v>1188</v>
      </c>
      <c r="GAR238" s="38" t="s">
        <v>567</v>
      </c>
      <c r="GAS238" s="38" t="s">
        <v>1</v>
      </c>
      <c r="GAT238" s="38" t="s">
        <v>563</v>
      </c>
      <c r="GAU238" s="38" t="s">
        <v>579</v>
      </c>
      <c r="GAV238" s="59" t="s">
        <v>580</v>
      </c>
      <c r="GAW238" s="38" t="s">
        <v>581</v>
      </c>
      <c r="GAX238" s="38" t="s">
        <v>564</v>
      </c>
      <c r="GAY238" s="38" t="s">
        <v>1188</v>
      </c>
      <c r="GAZ238" s="38" t="s">
        <v>567</v>
      </c>
      <c r="GBA238" s="38" t="s">
        <v>1</v>
      </c>
      <c r="GBB238" s="38" t="s">
        <v>563</v>
      </c>
      <c r="GBC238" s="38" t="s">
        <v>579</v>
      </c>
      <c r="GBD238" s="59" t="s">
        <v>580</v>
      </c>
      <c r="GBE238" s="38" t="s">
        <v>581</v>
      </c>
      <c r="GBF238" s="38" t="s">
        <v>564</v>
      </c>
      <c r="GBG238" s="38" t="s">
        <v>1188</v>
      </c>
      <c r="GBH238" s="38" t="s">
        <v>567</v>
      </c>
      <c r="GBI238" s="38" t="s">
        <v>1</v>
      </c>
      <c r="GBJ238" s="38" t="s">
        <v>563</v>
      </c>
      <c r="GBK238" s="38" t="s">
        <v>579</v>
      </c>
      <c r="GBL238" s="59" t="s">
        <v>580</v>
      </c>
      <c r="GBM238" s="38" t="s">
        <v>581</v>
      </c>
      <c r="GBN238" s="38" t="s">
        <v>564</v>
      </c>
      <c r="GBO238" s="38" t="s">
        <v>1188</v>
      </c>
      <c r="GBP238" s="38" t="s">
        <v>567</v>
      </c>
      <c r="GBQ238" s="38" t="s">
        <v>1</v>
      </c>
      <c r="GBR238" s="38" t="s">
        <v>563</v>
      </c>
      <c r="GBS238" s="38" t="s">
        <v>579</v>
      </c>
      <c r="GBT238" s="59" t="s">
        <v>580</v>
      </c>
      <c r="GBU238" s="38" t="s">
        <v>581</v>
      </c>
      <c r="GBV238" s="38" t="s">
        <v>564</v>
      </c>
      <c r="GBW238" s="38" t="s">
        <v>1188</v>
      </c>
      <c r="GBX238" s="38" t="s">
        <v>567</v>
      </c>
      <c r="GBY238" s="38" t="s">
        <v>1</v>
      </c>
      <c r="GBZ238" s="38" t="s">
        <v>563</v>
      </c>
      <c r="GCA238" s="38" t="s">
        <v>579</v>
      </c>
      <c r="GCB238" s="59" t="s">
        <v>580</v>
      </c>
      <c r="GCC238" s="38" t="s">
        <v>581</v>
      </c>
      <c r="GCD238" s="38" t="s">
        <v>564</v>
      </c>
      <c r="GCE238" s="38" t="s">
        <v>1188</v>
      </c>
      <c r="GCF238" s="38" t="s">
        <v>567</v>
      </c>
      <c r="GCG238" s="38" t="s">
        <v>1</v>
      </c>
      <c r="GCH238" s="38" t="s">
        <v>563</v>
      </c>
      <c r="GCI238" s="38" t="s">
        <v>579</v>
      </c>
      <c r="GCJ238" s="59" t="s">
        <v>580</v>
      </c>
      <c r="GCK238" s="38" t="s">
        <v>581</v>
      </c>
      <c r="GCL238" s="38" t="s">
        <v>564</v>
      </c>
      <c r="GCM238" s="38" t="s">
        <v>1188</v>
      </c>
      <c r="GCN238" s="38" t="s">
        <v>567</v>
      </c>
      <c r="GCO238" s="38" t="s">
        <v>1</v>
      </c>
      <c r="GCP238" s="38" t="s">
        <v>563</v>
      </c>
      <c r="GCQ238" s="38" t="s">
        <v>579</v>
      </c>
      <c r="GCR238" s="59" t="s">
        <v>580</v>
      </c>
      <c r="GCS238" s="38" t="s">
        <v>581</v>
      </c>
      <c r="GCT238" s="38" t="s">
        <v>564</v>
      </c>
      <c r="GCU238" s="38" t="s">
        <v>1188</v>
      </c>
      <c r="GCV238" s="38" t="s">
        <v>567</v>
      </c>
      <c r="GCW238" s="38" t="s">
        <v>1</v>
      </c>
      <c r="GCX238" s="38" t="s">
        <v>563</v>
      </c>
      <c r="GCY238" s="38" t="s">
        <v>579</v>
      </c>
      <c r="GCZ238" s="59" t="s">
        <v>580</v>
      </c>
      <c r="GDA238" s="38" t="s">
        <v>581</v>
      </c>
      <c r="GDB238" s="38" t="s">
        <v>564</v>
      </c>
      <c r="GDC238" s="38" t="s">
        <v>1188</v>
      </c>
      <c r="GDD238" s="38" t="s">
        <v>567</v>
      </c>
      <c r="GDE238" s="38" t="s">
        <v>1</v>
      </c>
      <c r="GDF238" s="38" t="s">
        <v>563</v>
      </c>
      <c r="GDG238" s="38" t="s">
        <v>579</v>
      </c>
      <c r="GDH238" s="59" t="s">
        <v>580</v>
      </c>
      <c r="GDI238" s="38" t="s">
        <v>581</v>
      </c>
      <c r="GDJ238" s="38" t="s">
        <v>564</v>
      </c>
      <c r="GDK238" s="38" t="s">
        <v>1188</v>
      </c>
      <c r="GDL238" s="38" t="s">
        <v>567</v>
      </c>
      <c r="GDM238" s="38" t="s">
        <v>1</v>
      </c>
      <c r="GDN238" s="38" t="s">
        <v>563</v>
      </c>
      <c r="GDO238" s="38" t="s">
        <v>579</v>
      </c>
      <c r="GDP238" s="59" t="s">
        <v>580</v>
      </c>
      <c r="GDQ238" s="38" t="s">
        <v>581</v>
      </c>
      <c r="GDR238" s="38" t="s">
        <v>564</v>
      </c>
      <c r="GDS238" s="38" t="s">
        <v>1188</v>
      </c>
      <c r="GDT238" s="38" t="s">
        <v>567</v>
      </c>
      <c r="GDU238" s="38" t="s">
        <v>1</v>
      </c>
      <c r="GDV238" s="38" t="s">
        <v>563</v>
      </c>
      <c r="GDW238" s="38" t="s">
        <v>579</v>
      </c>
      <c r="GDX238" s="59" t="s">
        <v>580</v>
      </c>
      <c r="GDY238" s="38" t="s">
        <v>581</v>
      </c>
      <c r="GDZ238" s="38" t="s">
        <v>564</v>
      </c>
      <c r="GEA238" s="38" t="s">
        <v>1188</v>
      </c>
      <c r="GEB238" s="38" t="s">
        <v>567</v>
      </c>
      <c r="GEC238" s="38" t="s">
        <v>1</v>
      </c>
      <c r="GED238" s="38" t="s">
        <v>563</v>
      </c>
      <c r="GEE238" s="38" t="s">
        <v>579</v>
      </c>
      <c r="GEF238" s="59" t="s">
        <v>580</v>
      </c>
      <c r="GEG238" s="38" t="s">
        <v>581</v>
      </c>
      <c r="GEH238" s="38" t="s">
        <v>564</v>
      </c>
      <c r="GEI238" s="38" t="s">
        <v>1188</v>
      </c>
      <c r="GEJ238" s="38" t="s">
        <v>567</v>
      </c>
      <c r="GEK238" s="38" t="s">
        <v>1</v>
      </c>
      <c r="GEL238" s="38" t="s">
        <v>563</v>
      </c>
      <c r="GEM238" s="38" t="s">
        <v>579</v>
      </c>
      <c r="GEN238" s="59" t="s">
        <v>580</v>
      </c>
      <c r="GEO238" s="38" t="s">
        <v>581</v>
      </c>
      <c r="GEP238" s="38" t="s">
        <v>564</v>
      </c>
      <c r="GEQ238" s="38" t="s">
        <v>1188</v>
      </c>
      <c r="GER238" s="38" t="s">
        <v>567</v>
      </c>
      <c r="GES238" s="38" t="s">
        <v>1</v>
      </c>
      <c r="GET238" s="38" t="s">
        <v>563</v>
      </c>
      <c r="GEU238" s="38" t="s">
        <v>579</v>
      </c>
      <c r="GEV238" s="59" t="s">
        <v>580</v>
      </c>
      <c r="GEW238" s="38" t="s">
        <v>581</v>
      </c>
      <c r="GEX238" s="38" t="s">
        <v>564</v>
      </c>
      <c r="GEY238" s="38" t="s">
        <v>1188</v>
      </c>
      <c r="GEZ238" s="38" t="s">
        <v>567</v>
      </c>
      <c r="GFA238" s="38" t="s">
        <v>1</v>
      </c>
      <c r="GFB238" s="38" t="s">
        <v>563</v>
      </c>
      <c r="GFC238" s="38" t="s">
        <v>579</v>
      </c>
      <c r="GFD238" s="59" t="s">
        <v>580</v>
      </c>
      <c r="GFE238" s="38" t="s">
        <v>581</v>
      </c>
      <c r="GFF238" s="38" t="s">
        <v>564</v>
      </c>
      <c r="GFG238" s="38" t="s">
        <v>1188</v>
      </c>
      <c r="GFH238" s="38" t="s">
        <v>567</v>
      </c>
      <c r="GFI238" s="38" t="s">
        <v>1</v>
      </c>
      <c r="GFJ238" s="38" t="s">
        <v>563</v>
      </c>
      <c r="GFK238" s="38" t="s">
        <v>579</v>
      </c>
      <c r="GFL238" s="59" t="s">
        <v>580</v>
      </c>
      <c r="GFM238" s="38" t="s">
        <v>581</v>
      </c>
      <c r="GFN238" s="38" t="s">
        <v>564</v>
      </c>
      <c r="GFO238" s="38" t="s">
        <v>1188</v>
      </c>
      <c r="GFP238" s="38" t="s">
        <v>567</v>
      </c>
      <c r="GFQ238" s="38" t="s">
        <v>1</v>
      </c>
      <c r="GFR238" s="38" t="s">
        <v>563</v>
      </c>
      <c r="GFS238" s="38" t="s">
        <v>579</v>
      </c>
      <c r="GFT238" s="59" t="s">
        <v>580</v>
      </c>
      <c r="GFU238" s="38" t="s">
        <v>581</v>
      </c>
      <c r="GFV238" s="38" t="s">
        <v>564</v>
      </c>
      <c r="GFW238" s="38" t="s">
        <v>1188</v>
      </c>
      <c r="GFX238" s="38" t="s">
        <v>567</v>
      </c>
      <c r="GFY238" s="38" t="s">
        <v>1</v>
      </c>
      <c r="GFZ238" s="38" t="s">
        <v>563</v>
      </c>
      <c r="GGA238" s="38" t="s">
        <v>579</v>
      </c>
      <c r="GGB238" s="59" t="s">
        <v>580</v>
      </c>
      <c r="GGC238" s="38" t="s">
        <v>581</v>
      </c>
      <c r="GGD238" s="38" t="s">
        <v>564</v>
      </c>
      <c r="GGE238" s="38" t="s">
        <v>1188</v>
      </c>
      <c r="GGF238" s="38" t="s">
        <v>567</v>
      </c>
      <c r="GGG238" s="38" t="s">
        <v>1</v>
      </c>
      <c r="GGH238" s="38" t="s">
        <v>563</v>
      </c>
      <c r="GGI238" s="38" t="s">
        <v>579</v>
      </c>
      <c r="GGJ238" s="59" t="s">
        <v>580</v>
      </c>
      <c r="GGK238" s="38" t="s">
        <v>581</v>
      </c>
      <c r="GGL238" s="38" t="s">
        <v>564</v>
      </c>
      <c r="GGM238" s="38" t="s">
        <v>1188</v>
      </c>
      <c r="GGN238" s="38" t="s">
        <v>567</v>
      </c>
      <c r="GGO238" s="38" t="s">
        <v>1</v>
      </c>
      <c r="GGP238" s="38" t="s">
        <v>563</v>
      </c>
      <c r="GGQ238" s="38" t="s">
        <v>579</v>
      </c>
      <c r="GGR238" s="59" t="s">
        <v>580</v>
      </c>
      <c r="GGS238" s="38" t="s">
        <v>581</v>
      </c>
      <c r="GGT238" s="38" t="s">
        <v>564</v>
      </c>
      <c r="GGU238" s="38" t="s">
        <v>1188</v>
      </c>
      <c r="GGV238" s="38" t="s">
        <v>567</v>
      </c>
      <c r="GGW238" s="38" t="s">
        <v>1</v>
      </c>
      <c r="GGX238" s="38" t="s">
        <v>563</v>
      </c>
      <c r="GGY238" s="38" t="s">
        <v>579</v>
      </c>
      <c r="GGZ238" s="59" t="s">
        <v>580</v>
      </c>
      <c r="GHA238" s="38" t="s">
        <v>581</v>
      </c>
      <c r="GHB238" s="38" t="s">
        <v>564</v>
      </c>
      <c r="GHC238" s="38" t="s">
        <v>1188</v>
      </c>
      <c r="GHD238" s="38" t="s">
        <v>567</v>
      </c>
      <c r="GHE238" s="38" t="s">
        <v>1</v>
      </c>
      <c r="GHF238" s="38" t="s">
        <v>563</v>
      </c>
      <c r="GHG238" s="38" t="s">
        <v>579</v>
      </c>
      <c r="GHH238" s="59" t="s">
        <v>580</v>
      </c>
      <c r="GHI238" s="38" t="s">
        <v>581</v>
      </c>
      <c r="GHJ238" s="38" t="s">
        <v>564</v>
      </c>
      <c r="GHK238" s="38" t="s">
        <v>1188</v>
      </c>
      <c r="GHL238" s="38" t="s">
        <v>567</v>
      </c>
      <c r="GHM238" s="38" t="s">
        <v>1</v>
      </c>
      <c r="GHN238" s="38" t="s">
        <v>563</v>
      </c>
      <c r="GHO238" s="38" t="s">
        <v>579</v>
      </c>
      <c r="GHP238" s="59" t="s">
        <v>580</v>
      </c>
      <c r="GHQ238" s="38" t="s">
        <v>581</v>
      </c>
      <c r="GHR238" s="38" t="s">
        <v>564</v>
      </c>
      <c r="GHS238" s="38" t="s">
        <v>1188</v>
      </c>
      <c r="GHT238" s="38" t="s">
        <v>567</v>
      </c>
      <c r="GHU238" s="38" t="s">
        <v>1</v>
      </c>
      <c r="GHV238" s="38" t="s">
        <v>563</v>
      </c>
      <c r="GHW238" s="38" t="s">
        <v>579</v>
      </c>
      <c r="GHX238" s="59" t="s">
        <v>580</v>
      </c>
      <c r="GHY238" s="38" t="s">
        <v>581</v>
      </c>
      <c r="GHZ238" s="38" t="s">
        <v>564</v>
      </c>
      <c r="GIA238" s="38" t="s">
        <v>1188</v>
      </c>
      <c r="GIB238" s="38" t="s">
        <v>567</v>
      </c>
      <c r="GIC238" s="38" t="s">
        <v>1</v>
      </c>
      <c r="GID238" s="38" t="s">
        <v>563</v>
      </c>
      <c r="GIE238" s="38" t="s">
        <v>579</v>
      </c>
      <c r="GIF238" s="59" t="s">
        <v>580</v>
      </c>
      <c r="GIG238" s="38" t="s">
        <v>581</v>
      </c>
      <c r="GIH238" s="38" t="s">
        <v>564</v>
      </c>
      <c r="GII238" s="38" t="s">
        <v>1188</v>
      </c>
      <c r="GIJ238" s="38" t="s">
        <v>567</v>
      </c>
      <c r="GIK238" s="38" t="s">
        <v>1</v>
      </c>
      <c r="GIL238" s="38" t="s">
        <v>563</v>
      </c>
      <c r="GIM238" s="38" t="s">
        <v>579</v>
      </c>
      <c r="GIN238" s="59" t="s">
        <v>580</v>
      </c>
      <c r="GIO238" s="38" t="s">
        <v>581</v>
      </c>
      <c r="GIP238" s="38" t="s">
        <v>564</v>
      </c>
      <c r="GIQ238" s="38" t="s">
        <v>1188</v>
      </c>
      <c r="GIR238" s="38" t="s">
        <v>567</v>
      </c>
      <c r="GIS238" s="38" t="s">
        <v>1</v>
      </c>
      <c r="GIT238" s="38" t="s">
        <v>563</v>
      </c>
      <c r="GIU238" s="38" t="s">
        <v>579</v>
      </c>
      <c r="GIV238" s="59" t="s">
        <v>580</v>
      </c>
      <c r="GIW238" s="38" t="s">
        <v>581</v>
      </c>
      <c r="GIX238" s="38" t="s">
        <v>564</v>
      </c>
      <c r="GIY238" s="38" t="s">
        <v>1188</v>
      </c>
      <c r="GIZ238" s="38" t="s">
        <v>567</v>
      </c>
      <c r="GJA238" s="38" t="s">
        <v>1</v>
      </c>
      <c r="GJB238" s="38" t="s">
        <v>563</v>
      </c>
      <c r="GJC238" s="38" t="s">
        <v>579</v>
      </c>
      <c r="GJD238" s="59" t="s">
        <v>580</v>
      </c>
      <c r="GJE238" s="38" t="s">
        <v>581</v>
      </c>
      <c r="GJF238" s="38" t="s">
        <v>564</v>
      </c>
      <c r="GJG238" s="38" t="s">
        <v>1188</v>
      </c>
      <c r="GJH238" s="38" t="s">
        <v>567</v>
      </c>
      <c r="GJI238" s="38" t="s">
        <v>1</v>
      </c>
      <c r="GJJ238" s="38" t="s">
        <v>563</v>
      </c>
      <c r="GJK238" s="38" t="s">
        <v>579</v>
      </c>
      <c r="GJL238" s="59" t="s">
        <v>580</v>
      </c>
      <c r="GJM238" s="38" t="s">
        <v>581</v>
      </c>
      <c r="GJN238" s="38" t="s">
        <v>564</v>
      </c>
      <c r="GJO238" s="38" t="s">
        <v>1188</v>
      </c>
      <c r="GJP238" s="38" t="s">
        <v>567</v>
      </c>
      <c r="GJQ238" s="38" t="s">
        <v>1</v>
      </c>
      <c r="GJR238" s="38" t="s">
        <v>563</v>
      </c>
      <c r="GJS238" s="38" t="s">
        <v>579</v>
      </c>
      <c r="GJT238" s="59" t="s">
        <v>580</v>
      </c>
      <c r="GJU238" s="38" t="s">
        <v>581</v>
      </c>
      <c r="GJV238" s="38" t="s">
        <v>564</v>
      </c>
      <c r="GJW238" s="38" t="s">
        <v>1188</v>
      </c>
      <c r="GJX238" s="38" t="s">
        <v>567</v>
      </c>
      <c r="GJY238" s="38" t="s">
        <v>1</v>
      </c>
      <c r="GJZ238" s="38" t="s">
        <v>563</v>
      </c>
      <c r="GKA238" s="38" t="s">
        <v>579</v>
      </c>
      <c r="GKB238" s="59" t="s">
        <v>580</v>
      </c>
      <c r="GKC238" s="38" t="s">
        <v>581</v>
      </c>
      <c r="GKD238" s="38" t="s">
        <v>564</v>
      </c>
      <c r="GKE238" s="38" t="s">
        <v>1188</v>
      </c>
      <c r="GKF238" s="38" t="s">
        <v>567</v>
      </c>
      <c r="GKG238" s="38" t="s">
        <v>1</v>
      </c>
      <c r="GKH238" s="38" t="s">
        <v>563</v>
      </c>
      <c r="GKI238" s="38" t="s">
        <v>579</v>
      </c>
      <c r="GKJ238" s="59" t="s">
        <v>580</v>
      </c>
      <c r="GKK238" s="38" t="s">
        <v>581</v>
      </c>
      <c r="GKL238" s="38" t="s">
        <v>564</v>
      </c>
      <c r="GKM238" s="38" t="s">
        <v>1188</v>
      </c>
      <c r="GKN238" s="38" t="s">
        <v>567</v>
      </c>
      <c r="GKO238" s="38" t="s">
        <v>1</v>
      </c>
      <c r="GKP238" s="38" t="s">
        <v>563</v>
      </c>
      <c r="GKQ238" s="38" t="s">
        <v>579</v>
      </c>
      <c r="GKR238" s="59" t="s">
        <v>580</v>
      </c>
      <c r="GKS238" s="38" t="s">
        <v>581</v>
      </c>
      <c r="GKT238" s="38" t="s">
        <v>564</v>
      </c>
      <c r="GKU238" s="38" t="s">
        <v>1188</v>
      </c>
      <c r="GKV238" s="38" t="s">
        <v>567</v>
      </c>
      <c r="GKW238" s="38" t="s">
        <v>1</v>
      </c>
      <c r="GKX238" s="38" t="s">
        <v>563</v>
      </c>
      <c r="GKY238" s="38" t="s">
        <v>579</v>
      </c>
      <c r="GKZ238" s="59" t="s">
        <v>580</v>
      </c>
      <c r="GLA238" s="38" t="s">
        <v>581</v>
      </c>
      <c r="GLB238" s="38" t="s">
        <v>564</v>
      </c>
      <c r="GLC238" s="38" t="s">
        <v>1188</v>
      </c>
      <c r="GLD238" s="38" t="s">
        <v>567</v>
      </c>
      <c r="GLE238" s="38" t="s">
        <v>1</v>
      </c>
      <c r="GLF238" s="38" t="s">
        <v>563</v>
      </c>
      <c r="GLG238" s="38" t="s">
        <v>579</v>
      </c>
      <c r="GLH238" s="59" t="s">
        <v>580</v>
      </c>
      <c r="GLI238" s="38" t="s">
        <v>581</v>
      </c>
      <c r="GLJ238" s="38" t="s">
        <v>564</v>
      </c>
      <c r="GLK238" s="38" t="s">
        <v>1188</v>
      </c>
      <c r="GLL238" s="38" t="s">
        <v>567</v>
      </c>
      <c r="GLM238" s="38" t="s">
        <v>1</v>
      </c>
      <c r="GLN238" s="38" t="s">
        <v>563</v>
      </c>
      <c r="GLO238" s="38" t="s">
        <v>579</v>
      </c>
      <c r="GLP238" s="59" t="s">
        <v>580</v>
      </c>
      <c r="GLQ238" s="38" t="s">
        <v>581</v>
      </c>
      <c r="GLR238" s="38" t="s">
        <v>564</v>
      </c>
      <c r="GLS238" s="38" t="s">
        <v>1188</v>
      </c>
      <c r="GLT238" s="38" t="s">
        <v>567</v>
      </c>
      <c r="GLU238" s="38" t="s">
        <v>1</v>
      </c>
      <c r="GLV238" s="38" t="s">
        <v>563</v>
      </c>
      <c r="GLW238" s="38" t="s">
        <v>579</v>
      </c>
      <c r="GLX238" s="59" t="s">
        <v>580</v>
      </c>
      <c r="GLY238" s="38" t="s">
        <v>581</v>
      </c>
      <c r="GLZ238" s="38" t="s">
        <v>564</v>
      </c>
      <c r="GMA238" s="38" t="s">
        <v>1188</v>
      </c>
      <c r="GMB238" s="38" t="s">
        <v>567</v>
      </c>
      <c r="GMC238" s="38" t="s">
        <v>1</v>
      </c>
      <c r="GMD238" s="38" t="s">
        <v>563</v>
      </c>
      <c r="GME238" s="38" t="s">
        <v>579</v>
      </c>
      <c r="GMF238" s="59" t="s">
        <v>580</v>
      </c>
      <c r="GMG238" s="38" t="s">
        <v>581</v>
      </c>
      <c r="GMH238" s="38" t="s">
        <v>564</v>
      </c>
      <c r="GMI238" s="38" t="s">
        <v>1188</v>
      </c>
      <c r="GMJ238" s="38" t="s">
        <v>567</v>
      </c>
      <c r="GMK238" s="38" t="s">
        <v>1</v>
      </c>
      <c r="GML238" s="38" t="s">
        <v>563</v>
      </c>
      <c r="GMM238" s="38" t="s">
        <v>579</v>
      </c>
      <c r="GMN238" s="59" t="s">
        <v>580</v>
      </c>
      <c r="GMO238" s="38" t="s">
        <v>581</v>
      </c>
      <c r="GMP238" s="38" t="s">
        <v>564</v>
      </c>
      <c r="GMQ238" s="38" t="s">
        <v>1188</v>
      </c>
      <c r="GMR238" s="38" t="s">
        <v>567</v>
      </c>
      <c r="GMS238" s="38" t="s">
        <v>1</v>
      </c>
      <c r="GMT238" s="38" t="s">
        <v>563</v>
      </c>
      <c r="GMU238" s="38" t="s">
        <v>579</v>
      </c>
      <c r="GMV238" s="59" t="s">
        <v>580</v>
      </c>
      <c r="GMW238" s="38" t="s">
        <v>581</v>
      </c>
      <c r="GMX238" s="38" t="s">
        <v>564</v>
      </c>
      <c r="GMY238" s="38" t="s">
        <v>1188</v>
      </c>
      <c r="GMZ238" s="38" t="s">
        <v>567</v>
      </c>
      <c r="GNA238" s="38" t="s">
        <v>1</v>
      </c>
      <c r="GNB238" s="38" t="s">
        <v>563</v>
      </c>
      <c r="GNC238" s="38" t="s">
        <v>579</v>
      </c>
      <c r="GND238" s="59" t="s">
        <v>580</v>
      </c>
      <c r="GNE238" s="38" t="s">
        <v>581</v>
      </c>
      <c r="GNF238" s="38" t="s">
        <v>564</v>
      </c>
      <c r="GNG238" s="38" t="s">
        <v>1188</v>
      </c>
      <c r="GNH238" s="38" t="s">
        <v>567</v>
      </c>
      <c r="GNI238" s="38" t="s">
        <v>1</v>
      </c>
      <c r="GNJ238" s="38" t="s">
        <v>563</v>
      </c>
      <c r="GNK238" s="38" t="s">
        <v>579</v>
      </c>
      <c r="GNL238" s="59" t="s">
        <v>580</v>
      </c>
      <c r="GNM238" s="38" t="s">
        <v>581</v>
      </c>
      <c r="GNN238" s="38" t="s">
        <v>564</v>
      </c>
      <c r="GNO238" s="38" t="s">
        <v>1188</v>
      </c>
      <c r="GNP238" s="38" t="s">
        <v>567</v>
      </c>
      <c r="GNQ238" s="38" t="s">
        <v>1</v>
      </c>
      <c r="GNR238" s="38" t="s">
        <v>563</v>
      </c>
      <c r="GNS238" s="38" t="s">
        <v>579</v>
      </c>
      <c r="GNT238" s="59" t="s">
        <v>580</v>
      </c>
      <c r="GNU238" s="38" t="s">
        <v>581</v>
      </c>
      <c r="GNV238" s="38" t="s">
        <v>564</v>
      </c>
      <c r="GNW238" s="38" t="s">
        <v>1188</v>
      </c>
      <c r="GNX238" s="38" t="s">
        <v>567</v>
      </c>
      <c r="GNY238" s="38" t="s">
        <v>1</v>
      </c>
      <c r="GNZ238" s="38" t="s">
        <v>563</v>
      </c>
      <c r="GOA238" s="38" t="s">
        <v>579</v>
      </c>
      <c r="GOB238" s="59" t="s">
        <v>580</v>
      </c>
      <c r="GOC238" s="38" t="s">
        <v>581</v>
      </c>
      <c r="GOD238" s="38" t="s">
        <v>564</v>
      </c>
      <c r="GOE238" s="38" t="s">
        <v>1188</v>
      </c>
      <c r="GOF238" s="38" t="s">
        <v>567</v>
      </c>
      <c r="GOG238" s="38" t="s">
        <v>1</v>
      </c>
      <c r="GOH238" s="38" t="s">
        <v>563</v>
      </c>
      <c r="GOI238" s="38" t="s">
        <v>579</v>
      </c>
      <c r="GOJ238" s="59" t="s">
        <v>580</v>
      </c>
      <c r="GOK238" s="38" t="s">
        <v>581</v>
      </c>
      <c r="GOL238" s="38" t="s">
        <v>564</v>
      </c>
      <c r="GOM238" s="38" t="s">
        <v>1188</v>
      </c>
      <c r="GON238" s="38" t="s">
        <v>567</v>
      </c>
      <c r="GOO238" s="38" t="s">
        <v>1</v>
      </c>
      <c r="GOP238" s="38" t="s">
        <v>563</v>
      </c>
      <c r="GOQ238" s="38" t="s">
        <v>579</v>
      </c>
      <c r="GOR238" s="59" t="s">
        <v>580</v>
      </c>
      <c r="GOS238" s="38" t="s">
        <v>581</v>
      </c>
      <c r="GOT238" s="38" t="s">
        <v>564</v>
      </c>
      <c r="GOU238" s="38" t="s">
        <v>1188</v>
      </c>
      <c r="GOV238" s="38" t="s">
        <v>567</v>
      </c>
      <c r="GOW238" s="38" t="s">
        <v>1</v>
      </c>
      <c r="GOX238" s="38" t="s">
        <v>563</v>
      </c>
      <c r="GOY238" s="38" t="s">
        <v>579</v>
      </c>
      <c r="GOZ238" s="59" t="s">
        <v>580</v>
      </c>
      <c r="GPA238" s="38" t="s">
        <v>581</v>
      </c>
      <c r="GPB238" s="38" t="s">
        <v>564</v>
      </c>
      <c r="GPC238" s="38" t="s">
        <v>1188</v>
      </c>
      <c r="GPD238" s="38" t="s">
        <v>567</v>
      </c>
      <c r="GPE238" s="38" t="s">
        <v>1</v>
      </c>
      <c r="GPF238" s="38" t="s">
        <v>563</v>
      </c>
      <c r="GPG238" s="38" t="s">
        <v>579</v>
      </c>
      <c r="GPH238" s="59" t="s">
        <v>580</v>
      </c>
      <c r="GPI238" s="38" t="s">
        <v>581</v>
      </c>
      <c r="GPJ238" s="38" t="s">
        <v>564</v>
      </c>
      <c r="GPK238" s="38" t="s">
        <v>1188</v>
      </c>
      <c r="GPL238" s="38" t="s">
        <v>567</v>
      </c>
      <c r="GPM238" s="38" t="s">
        <v>1</v>
      </c>
      <c r="GPN238" s="38" t="s">
        <v>563</v>
      </c>
      <c r="GPO238" s="38" t="s">
        <v>579</v>
      </c>
      <c r="GPP238" s="59" t="s">
        <v>580</v>
      </c>
      <c r="GPQ238" s="38" t="s">
        <v>581</v>
      </c>
      <c r="GPR238" s="38" t="s">
        <v>564</v>
      </c>
      <c r="GPS238" s="38" t="s">
        <v>1188</v>
      </c>
      <c r="GPT238" s="38" t="s">
        <v>567</v>
      </c>
      <c r="GPU238" s="38" t="s">
        <v>1</v>
      </c>
      <c r="GPV238" s="38" t="s">
        <v>563</v>
      </c>
      <c r="GPW238" s="38" t="s">
        <v>579</v>
      </c>
      <c r="GPX238" s="59" t="s">
        <v>580</v>
      </c>
      <c r="GPY238" s="38" t="s">
        <v>581</v>
      </c>
      <c r="GPZ238" s="38" t="s">
        <v>564</v>
      </c>
      <c r="GQA238" s="38" t="s">
        <v>1188</v>
      </c>
      <c r="GQB238" s="38" t="s">
        <v>567</v>
      </c>
      <c r="GQC238" s="38" t="s">
        <v>1</v>
      </c>
      <c r="GQD238" s="38" t="s">
        <v>563</v>
      </c>
      <c r="GQE238" s="38" t="s">
        <v>579</v>
      </c>
      <c r="GQF238" s="59" t="s">
        <v>580</v>
      </c>
      <c r="GQG238" s="38" t="s">
        <v>581</v>
      </c>
      <c r="GQH238" s="38" t="s">
        <v>564</v>
      </c>
      <c r="GQI238" s="38" t="s">
        <v>1188</v>
      </c>
      <c r="GQJ238" s="38" t="s">
        <v>567</v>
      </c>
      <c r="GQK238" s="38" t="s">
        <v>1</v>
      </c>
      <c r="GQL238" s="38" t="s">
        <v>563</v>
      </c>
      <c r="GQM238" s="38" t="s">
        <v>579</v>
      </c>
      <c r="GQN238" s="59" t="s">
        <v>580</v>
      </c>
      <c r="GQO238" s="38" t="s">
        <v>581</v>
      </c>
      <c r="GQP238" s="38" t="s">
        <v>564</v>
      </c>
      <c r="GQQ238" s="38" t="s">
        <v>1188</v>
      </c>
      <c r="GQR238" s="38" t="s">
        <v>567</v>
      </c>
      <c r="GQS238" s="38" t="s">
        <v>1</v>
      </c>
      <c r="GQT238" s="38" t="s">
        <v>563</v>
      </c>
      <c r="GQU238" s="38" t="s">
        <v>579</v>
      </c>
      <c r="GQV238" s="59" t="s">
        <v>580</v>
      </c>
      <c r="GQW238" s="38" t="s">
        <v>581</v>
      </c>
      <c r="GQX238" s="38" t="s">
        <v>564</v>
      </c>
      <c r="GQY238" s="38" t="s">
        <v>1188</v>
      </c>
      <c r="GQZ238" s="38" t="s">
        <v>567</v>
      </c>
      <c r="GRA238" s="38" t="s">
        <v>1</v>
      </c>
      <c r="GRB238" s="38" t="s">
        <v>563</v>
      </c>
      <c r="GRC238" s="38" t="s">
        <v>579</v>
      </c>
      <c r="GRD238" s="59" t="s">
        <v>580</v>
      </c>
      <c r="GRE238" s="38" t="s">
        <v>581</v>
      </c>
      <c r="GRF238" s="38" t="s">
        <v>564</v>
      </c>
      <c r="GRG238" s="38" t="s">
        <v>1188</v>
      </c>
      <c r="GRH238" s="38" t="s">
        <v>567</v>
      </c>
      <c r="GRI238" s="38" t="s">
        <v>1</v>
      </c>
      <c r="GRJ238" s="38" t="s">
        <v>563</v>
      </c>
      <c r="GRK238" s="38" t="s">
        <v>579</v>
      </c>
      <c r="GRL238" s="59" t="s">
        <v>580</v>
      </c>
      <c r="GRM238" s="38" t="s">
        <v>581</v>
      </c>
      <c r="GRN238" s="38" t="s">
        <v>564</v>
      </c>
      <c r="GRO238" s="38" t="s">
        <v>1188</v>
      </c>
      <c r="GRP238" s="38" t="s">
        <v>567</v>
      </c>
      <c r="GRQ238" s="38" t="s">
        <v>1</v>
      </c>
      <c r="GRR238" s="38" t="s">
        <v>563</v>
      </c>
      <c r="GRS238" s="38" t="s">
        <v>579</v>
      </c>
      <c r="GRT238" s="59" t="s">
        <v>580</v>
      </c>
      <c r="GRU238" s="38" t="s">
        <v>581</v>
      </c>
      <c r="GRV238" s="38" t="s">
        <v>564</v>
      </c>
      <c r="GRW238" s="38" t="s">
        <v>1188</v>
      </c>
      <c r="GRX238" s="38" t="s">
        <v>567</v>
      </c>
      <c r="GRY238" s="38" t="s">
        <v>1</v>
      </c>
      <c r="GRZ238" s="38" t="s">
        <v>563</v>
      </c>
      <c r="GSA238" s="38" t="s">
        <v>579</v>
      </c>
      <c r="GSB238" s="59" t="s">
        <v>580</v>
      </c>
      <c r="GSC238" s="38" t="s">
        <v>581</v>
      </c>
      <c r="GSD238" s="38" t="s">
        <v>564</v>
      </c>
      <c r="GSE238" s="38" t="s">
        <v>1188</v>
      </c>
      <c r="GSF238" s="38" t="s">
        <v>567</v>
      </c>
      <c r="GSG238" s="38" t="s">
        <v>1</v>
      </c>
      <c r="GSH238" s="38" t="s">
        <v>563</v>
      </c>
      <c r="GSI238" s="38" t="s">
        <v>579</v>
      </c>
      <c r="GSJ238" s="59" t="s">
        <v>580</v>
      </c>
      <c r="GSK238" s="38" t="s">
        <v>581</v>
      </c>
      <c r="GSL238" s="38" t="s">
        <v>564</v>
      </c>
      <c r="GSM238" s="38" t="s">
        <v>1188</v>
      </c>
      <c r="GSN238" s="38" t="s">
        <v>567</v>
      </c>
      <c r="GSO238" s="38" t="s">
        <v>1</v>
      </c>
      <c r="GSP238" s="38" t="s">
        <v>563</v>
      </c>
      <c r="GSQ238" s="38" t="s">
        <v>579</v>
      </c>
      <c r="GSR238" s="59" t="s">
        <v>580</v>
      </c>
      <c r="GSS238" s="38" t="s">
        <v>581</v>
      </c>
      <c r="GST238" s="38" t="s">
        <v>564</v>
      </c>
      <c r="GSU238" s="38" t="s">
        <v>1188</v>
      </c>
      <c r="GSV238" s="38" t="s">
        <v>567</v>
      </c>
      <c r="GSW238" s="38" t="s">
        <v>1</v>
      </c>
      <c r="GSX238" s="38" t="s">
        <v>563</v>
      </c>
      <c r="GSY238" s="38" t="s">
        <v>579</v>
      </c>
      <c r="GSZ238" s="59" t="s">
        <v>580</v>
      </c>
      <c r="GTA238" s="38" t="s">
        <v>581</v>
      </c>
      <c r="GTB238" s="38" t="s">
        <v>564</v>
      </c>
      <c r="GTC238" s="38" t="s">
        <v>1188</v>
      </c>
      <c r="GTD238" s="38" t="s">
        <v>567</v>
      </c>
      <c r="GTE238" s="38" t="s">
        <v>1</v>
      </c>
      <c r="GTF238" s="38" t="s">
        <v>563</v>
      </c>
      <c r="GTG238" s="38" t="s">
        <v>579</v>
      </c>
      <c r="GTH238" s="59" t="s">
        <v>580</v>
      </c>
      <c r="GTI238" s="38" t="s">
        <v>581</v>
      </c>
      <c r="GTJ238" s="38" t="s">
        <v>564</v>
      </c>
      <c r="GTK238" s="38" t="s">
        <v>1188</v>
      </c>
      <c r="GTL238" s="38" t="s">
        <v>567</v>
      </c>
      <c r="GTM238" s="38" t="s">
        <v>1</v>
      </c>
      <c r="GTN238" s="38" t="s">
        <v>563</v>
      </c>
      <c r="GTO238" s="38" t="s">
        <v>579</v>
      </c>
      <c r="GTP238" s="59" t="s">
        <v>580</v>
      </c>
      <c r="GTQ238" s="38" t="s">
        <v>581</v>
      </c>
      <c r="GTR238" s="38" t="s">
        <v>564</v>
      </c>
      <c r="GTS238" s="38" t="s">
        <v>1188</v>
      </c>
      <c r="GTT238" s="38" t="s">
        <v>567</v>
      </c>
      <c r="GTU238" s="38" t="s">
        <v>1</v>
      </c>
      <c r="GTV238" s="38" t="s">
        <v>563</v>
      </c>
      <c r="GTW238" s="38" t="s">
        <v>579</v>
      </c>
      <c r="GTX238" s="59" t="s">
        <v>580</v>
      </c>
      <c r="GTY238" s="38" t="s">
        <v>581</v>
      </c>
      <c r="GTZ238" s="38" t="s">
        <v>564</v>
      </c>
      <c r="GUA238" s="38" t="s">
        <v>1188</v>
      </c>
      <c r="GUB238" s="38" t="s">
        <v>567</v>
      </c>
      <c r="GUC238" s="38" t="s">
        <v>1</v>
      </c>
      <c r="GUD238" s="38" t="s">
        <v>563</v>
      </c>
      <c r="GUE238" s="38" t="s">
        <v>579</v>
      </c>
      <c r="GUF238" s="59" t="s">
        <v>580</v>
      </c>
      <c r="GUG238" s="38" t="s">
        <v>581</v>
      </c>
      <c r="GUH238" s="38" t="s">
        <v>564</v>
      </c>
      <c r="GUI238" s="38" t="s">
        <v>1188</v>
      </c>
      <c r="GUJ238" s="38" t="s">
        <v>567</v>
      </c>
      <c r="GUK238" s="38" t="s">
        <v>1</v>
      </c>
      <c r="GUL238" s="38" t="s">
        <v>563</v>
      </c>
      <c r="GUM238" s="38" t="s">
        <v>579</v>
      </c>
      <c r="GUN238" s="59" t="s">
        <v>580</v>
      </c>
      <c r="GUO238" s="38" t="s">
        <v>581</v>
      </c>
      <c r="GUP238" s="38" t="s">
        <v>564</v>
      </c>
      <c r="GUQ238" s="38" t="s">
        <v>1188</v>
      </c>
      <c r="GUR238" s="38" t="s">
        <v>567</v>
      </c>
      <c r="GUS238" s="38" t="s">
        <v>1</v>
      </c>
      <c r="GUT238" s="38" t="s">
        <v>563</v>
      </c>
      <c r="GUU238" s="38" t="s">
        <v>579</v>
      </c>
      <c r="GUV238" s="59" t="s">
        <v>580</v>
      </c>
      <c r="GUW238" s="38" t="s">
        <v>581</v>
      </c>
      <c r="GUX238" s="38" t="s">
        <v>564</v>
      </c>
      <c r="GUY238" s="38" t="s">
        <v>1188</v>
      </c>
      <c r="GUZ238" s="38" t="s">
        <v>567</v>
      </c>
      <c r="GVA238" s="38" t="s">
        <v>1</v>
      </c>
      <c r="GVB238" s="38" t="s">
        <v>563</v>
      </c>
      <c r="GVC238" s="38" t="s">
        <v>579</v>
      </c>
      <c r="GVD238" s="59" t="s">
        <v>580</v>
      </c>
      <c r="GVE238" s="38" t="s">
        <v>581</v>
      </c>
      <c r="GVF238" s="38" t="s">
        <v>564</v>
      </c>
      <c r="GVG238" s="38" t="s">
        <v>1188</v>
      </c>
      <c r="GVH238" s="38" t="s">
        <v>567</v>
      </c>
      <c r="GVI238" s="38" t="s">
        <v>1</v>
      </c>
      <c r="GVJ238" s="38" t="s">
        <v>563</v>
      </c>
      <c r="GVK238" s="38" t="s">
        <v>579</v>
      </c>
      <c r="GVL238" s="59" t="s">
        <v>580</v>
      </c>
      <c r="GVM238" s="38" t="s">
        <v>581</v>
      </c>
      <c r="GVN238" s="38" t="s">
        <v>564</v>
      </c>
      <c r="GVO238" s="38" t="s">
        <v>1188</v>
      </c>
      <c r="GVP238" s="38" t="s">
        <v>567</v>
      </c>
      <c r="GVQ238" s="38" t="s">
        <v>1</v>
      </c>
      <c r="GVR238" s="38" t="s">
        <v>563</v>
      </c>
      <c r="GVS238" s="38" t="s">
        <v>579</v>
      </c>
      <c r="GVT238" s="59" t="s">
        <v>580</v>
      </c>
      <c r="GVU238" s="38" t="s">
        <v>581</v>
      </c>
      <c r="GVV238" s="38" t="s">
        <v>564</v>
      </c>
      <c r="GVW238" s="38" t="s">
        <v>1188</v>
      </c>
      <c r="GVX238" s="38" t="s">
        <v>567</v>
      </c>
      <c r="GVY238" s="38" t="s">
        <v>1</v>
      </c>
      <c r="GVZ238" s="38" t="s">
        <v>563</v>
      </c>
      <c r="GWA238" s="38" t="s">
        <v>579</v>
      </c>
      <c r="GWB238" s="59" t="s">
        <v>580</v>
      </c>
      <c r="GWC238" s="38" t="s">
        <v>581</v>
      </c>
      <c r="GWD238" s="38" t="s">
        <v>564</v>
      </c>
      <c r="GWE238" s="38" t="s">
        <v>1188</v>
      </c>
      <c r="GWF238" s="38" t="s">
        <v>567</v>
      </c>
      <c r="GWG238" s="38" t="s">
        <v>1</v>
      </c>
      <c r="GWH238" s="38" t="s">
        <v>563</v>
      </c>
      <c r="GWI238" s="38" t="s">
        <v>579</v>
      </c>
      <c r="GWJ238" s="59" t="s">
        <v>580</v>
      </c>
      <c r="GWK238" s="38" t="s">
        <v>581</v>
      </c>
      <c r="GWL238" s="38" t="s">
        <v>564</v>
      </c>
      <c r="GWM238" s="38" t="s">
        <v>1188</v>
      </c>
      <c r="GWN238" s="38" t="s">
        <v>567</v>
      </c>
      <c r="GWO238" s="38" t="s">
        <v>1</v>
      </c>
      <c r="GWP238" s="38" t="s">
        <v>563</v>
      </c>
      <c r="GWQ238" s="38" t="s">
        <v>579</v>
      </c>
      <c r="GWR238" s="59" t="s">
        <v>580</v>
      </c>
      <c r="GWS238" s="38" t="s">
        <v>581</v>
      </c>
      <c r="GWT238" s="38" t="s">
        <v>564</v>
      </c>
      <c r="GWU238" s="38" t="s">
        <v>1188</v>
      </c>
      <c r="GWV238" s="38" t="s">
        <v>567</v>
      </c>
      <c r="GWW238" s="38" t="s">
        <v>1</v>
      </c>
      <c r="GWX238" s="38" t="s">
        <v>563</v>
      </c>
      <c r="GWY238" s="38" t="s">
        <v>579</v>
      </c>
      <c r="GWZ238" s="59" t="s">
        <v>580</v>
      </c>
      <c r="GXA238" s="38" t="s">
        <v>581</v>
      </c>
      <c r="GXB238" s="38" t="s">
        <v>564</v>
      </c>
      <c r="GXC238" s="38" t="s">
        <v>1188</v>
      </c>
      <c r="GXD238" s="38" t="s">
        <v>567</v>
      </c>
      <c r="GXE238" s="38" t="s">
        <v>1</v>
      </c>
      <c r="GXF238" s="38" t="s">
        <v>563</v>
      </c>
      <c r="GXG238" s="38" t="s">
        <v>579</v>
      </c>
      <c r="GXH238" s="59" t="s">
        <v>580</v>
      </c>
      <c r="GXI238" s="38" t="s">
        <v>581</v>
      </c>
      <c r="GXJ238" s="38" t="s">
        <v>564</v>
      </c>
      <c r="GXK238" s="38" t="s">
        <v>1188</v>
      </c>
      <c r="GXL238" s="38" t="s">
        <v>567</v>
      </c>
      <c r="GXM238" s="38" t="s">
        <v>1</v>
      </c>
      <c r="GXN238" s="38" t="s">
        <v>563</v>
      </c>
      <c r="GXO238" s="38" t="s">
        <v>579</v>
      </c>
      <c r="GXP238" s="59" t="s">
        <v>580</v>
      </c>
      <c r="GXQ238" s="38" t="s">
        <v>581</v>
      </c>
      <c r="GXR238" s="38" t="s">
        <v>564</v>
      </c>
      <c r="GXS238" s="38" t="s">
        <v>1188</v>
      </c>
      <c r="GXT238" s="38" t="s">
        <v>567</v>
      </c>
      <c r="GXU238" s="38" t="s">
        <v>1</v>
      </c>
      <c r="GXV238" s="38" t="s">
        <v>563</v>
      </c>
      <c r="GXW238" s="38" t="s">
        <v>579</v>
      </c>
      <c r="GXX238" s="59" t="s">
        <v>580</v>
      </c>
      <c r="GXY238" s="38" t="s">
        <v>581</v>
      </c>
      <c r="GXZ238" s="38" t="s">
        <v>564</v>
      </c>
      <c r="GYA238" s="38" t="s">
        <v>1188</v>
      </c>
      <c r="GYB238" s="38" t="s">
        <v>567</v>
      </c>
      <c r="GYC238" s="38" t="s">
        <v>1</v>
      </c>
      <c r="GYD238" s="38" t="s">
        <v>563</v>
      </c>
      <c r="GYE238" s="38" t="s">
        <v>579</v>
      </c>
      <c r="GYF238" s="59" t="s">
        <v>580</v>
      </c>
      <c r="GYG238" s="38" t="s">
        <v>581</v>
      </c>
      <c r="GYH238" s="38" t="s">
        <v>564</v>
      </c>
      <c r="GYI238" s="38" t="s">
        <v>1188</v>
      </c>
      <c r="GYJ238" s="38" t="s">
        <v>567</v>
      </c>
      <c r="GYK238" s="38" t="s">
        <v>1</v>
      </c>
      <c r="GYL238" s="38" t="s">
        <v>563</v>
      </c>
      <c r="GYM238" s="38" t="s">
        <v>579</v>
      </c>
      <c r="GYN238" s="59" t="s">
        <v>580</v>
      </c>
      <c r="GYO238" s="38" t="s">
        <v>581</v>
      </c>
      <c r="GYP238" s="38" t="s">
        <v>564</v>
      </c>
      <c r="GYQ238" s="38" t="s">
        <v>1188</v>
      </c>
      <c r="GYR238" s="38" t="s">
        <v>567</v>
      </c>
      <c r="GYS238" s="38" t="s">
        <v>1</v>
      </c>
      <c r="GYT238" s="38" t="s">
        <v>563</v>
      </c>
      <c r="GYU238" s="38" t="s">
        <v>579</v>
      </c>
      <c r="GYV238" s="59" t="s">
        <v>580</v>
      </c>
      <c r="GYW238" s="38" t="s">
        <v>581</v>
      </c>
      <c r="GYX238" s="38" t="s">
        <v>564</v>
      </c>
      <c r="GYY238" s="38" t="s">
        <v>1188</v>
      </c>
      <c r="GYZ238" s="38" t="s">
        <v>567</v>
      </c>
      <c r="GZA238" s="38" t="s">
        <v>1</v>
      </c>
      <c r="GZB238" s="38" t="s">
        <v>563</v>
      </c>
      <c r="GZC238" s="38" t="s">
        <v>579</v>
      </c>
      <c r="GZD238" s="59" t="s">
        <v>580</v>
      </c>
      <c r="GZE238" s="38" t="s">
        <v>581</v>
      </c>
      <c r="GZF238" s="38" t="s">
        <v>564</v>
      </c>
      <c r="GZG238" s="38" t="s">
        <v>1188</v>
      </c>
      <c r="GZH238" s="38" t="s">
        <v>567</v>
      </c>
      <c r="GZI238" s="38" t="s">
        <v>1</v>
      </c>
      <c r="GZJ238" s="38" t="s">
        <v>563</v>
      </c>
      <c r="GZK238" s="38" t="s">
        <v>579</v>
      </c>
      <c r="GZL238" s="59" t="s">
        <v>580</v>
      </c>
      <c r="GZM238" s="38" t="s">
        <v>581</v>
      </c>
      <c r="GZN238" s="38" t="s">
        <v>564</v>
      </c>
      <c r="GZO238" s="38" t="s">
        <v>1188</v>
      </c>
      <c r="GZP238" s="38" t="s">
        <v>567</v>
      </c>
      <c r="GZQ238" s="38" t="s">
        <v>1</v>
      </c>
      <c r="GZR238" s="38" t="s">
        <v>563</v>
      </c>
      <c r="GZS238" s="38" t="s">
        <v>579</v>
      </c>
      <c r="GZT238" s="59" t="s">
        <v>580</v>
      </c>
      <c r="GZU238" s="38" t="s">
        <v>581</v>
      </c>
      <c r="GZV238" s="38" t="s">
        <v>564</v>
      </c>
      <c r="GZW238" s="38" t="s">
        <v>1188</v>
      </c>
      <c r="GZX238" s="38" t="s">
        <v>567</v>
      </c>
      <c r="GZY238" s="38" t="s">
        <v>1</v>
      </c>
      <c r="GZZ238" s="38" t="s">
        <v>563</v>
      </c>
      <c r="HAA238" s="38" t="s">
        <v>579</v>
      </c>
      <c r="HAB238" s="59" t="s">
        <v>580</v>
      </c>
      <c r="HAC238" s="38" t="s">
        <v>581</v>
      </c>
      <c r="HAD238" s="38" t="s">
        <v>564</v>
      </c>
      <c r="HAE238" s="38" t="s">
        <v>1188</v>
      </c>
      <c r="HAF238" s="38" t="s">
        <v>567</v>
      </c>
      <c r="HAG238" s="38" t="s">
        <v>1</v>
      </c>
      <c r="HAH238" s="38" t="s">
        <v>563</v>
      </c>
      <c r="HAI238" s="38" t="s">
        <v>579</v>
      </c>
      <c r="HAJ238" s="59" t="s">
        <v>580</v>
      </c>
      <c r="HAK238" s="38" t="s">
        <v>581</v>
      </c>
      <c r="HAL238" s="38" t="s">
        <v>564</v>
      </c>
      <c r="HAM238" s="38" t="s">
        <v>1188</v>
      </c>
      <c r="HAN238" s="38" t="s">
        <v>567</v>
      </c>
      <c r="HAO238" s="38" t="s">
        <v>1</v>
      </c>
      <c r="HAP238" s="38" t="s">
        <v>563</v>
      </c>
      <c r="HAQ238" s="38" t="s">
        <v>579</v>
      </c>
      <c r="HAR238" s="59" t="s">
        <v>580</v>
      </c>
      <c r="HAS238" s="38" t="s">
        <v>581</v>
      </c>
      <c r="HAT238" s="38" t="s">
        <v>564</v>
      </c>
      <c r="HAU238" s="38" t="s">
        <v>1188</v>
      </c>
      <c r="HAV238" s="38" t="s">
        <v>567</v>
      </c>
      <c r="HAW238" s="38" t="s">
        <v>1</v>
      </c>
      <c r="HAX238" s="38" t="s">
        <v>563</v>
      </c>
      <c r="HAY238" s="38" t="s">
        <v>579</v>
      </c>
      <c r="HAZ238" s="59" t="s">
        <v>580</v>
      </c>
      <c r="HBA238" s="38" t="s">
        <v>581</v>
      </c>
      <c r="HBB238" s="38" t="s">
        <v>564</v>
      </c>
      <c r="HBC238" s="38" t="s">
        <v>1188</v>
      </c>
      <c r="HBD238" s="38" t="s">
        <v>567</v>
      </c>
      <c r="HBE238" s="38" t="s">
        <v>1</v>
      </c>
      <c r="HBF238" s="38" t="s">
        <v>563</v>
      </c>
      <c r="HBG238" s="38" t="s">
        <v>579</v>
      </c>
      <c r="HBH238" s="59" t="s">
        <v>580</v>
      </c>
      <c r="HBI238" s="38" t="s">
        <v>581</v>
      </c>
      <c r="HBJ238" s="38" t="s">
        <v>564</v>
      </c>
      <c r="HBK238" s="38" t="s">
        <v>1188</v>
      </c>
      <c r="HBL238" s="38" t="s">
        <v>567</v>
      </c>
      <c r="HBM238" s="38" t="s">
        <v>1</v>
      </c>
      <c r="HBN238" s="38" t="s">
        <v>563</v>
      </c>
      <c r="HBO238" s="38" t="s">
        <v>579</v>
      </c>
      <c r="HBP238" s="59" t="s">
        <v>580</v>
      </c>
      <c r="HBQ238" s="38" t="s">
        <v>581</v>
      </c>
      <c r="HBR238" s="38" t="s">
        <v>564</v>
      </c>
      <c r="HBS238" s="38" t="s">
        <v>1188</v>
      </c>
      <c r="HBT238" s="38" t="s">
        <v>567</v>
      </c>
      <c r="HBU238" s="38" t="s">
        <v>1</v>
      </c>
      <c r="HBV238" s="38" t="s">
        <v>563</v>
      </c>
      <c r="HBW238" s="38" t="s">
        <v>579</v>
      </c>
      <c r="HBX238" s="59" t="s">
        <v>580</v>
      </c>
      <c r="HBY238" s="38" t="s">
        <v>581</v>
      </c>
      <c r="HBZ238" s="38" t="s">
        <v>564</v>
      </c>
      <c r="HCA238" s="38" t="s">
        <v>1188</v>
      </c>
      <c r="HCB238" s="38" t="s">
        <v>567</v>
      </c>
      <c r="HCC238" s="38" t="s">
        <v>1</v>
      </c>
      <c r="HCD238" s="38" t="s">
        <v>563</v>
      </c>
      <c r="HCE238" s="38" t="s">
        <v>579</v>
      </c>
      <c r="HCF238" s="59" t="s">
        <v>580</v>
      </c>
      <c r="HCG238" s="38" t="s">
        <v>581</v>
      </c>
      <c r="HCH238" s="38" t="s">
        <v>564</v>
      </c>
      <c r="HCI238" s="38" t="s">
        <v>1188</v>
      </c>
      <c r="HCJ238" s="38" t="s">
        <v>567</v>
      </c>
      <c r="HCK238" s="38" t="s">
        <v>1</v>
      </c>
      <c r="HCL238" s="38" t="s">
        <v>563</v>
      </c>
      <c r="HCM238" s="38" t="s">
        <v>579</v>
      </c>
      <c r="HCN238" s="59" t="s">
        <v>580</v>
      </c>
      <c r="HCO238" s="38" t="s">
        <v>581</v>
      </c>
      <c r="HCP238" s="38" t="s">
        <v>564</v>
      </c>
      <c r="HCQ238" s="38" t="s">
        <v>1188</v>
      </c>
      <c r="HCR238" s="38" t="s">
        <v>567</v>
      </c>
      <c r="HCS238" s="38" t="s">
        <v>1</v>
      </c>
      <c r="HCT238" s="38" t="s">
        <v>563</v>
      </c>
      <c r="HCU238" s="38" t="s">
        <v>579</v>
      </c>
      <c r="HCV238" s="59" t="s">
        <v>580</v>
      </c>
      <c r="HCW238" s="38" t="s">
        <v>581</v>
      </c>
      <c r="HCX238" s="38" t="s">
        <v>564</v>
      </c>
      <c r="HCY238" s="38" t="s">
        <v>1188</v>
      </c>
      <c r="HCZ238" s="38" t="s">
        <v>567</v>
      </c>
      <c r="HDA238" s="38" t="s">
        <v>1</v>
      </c>
      <c r="HDB238" s="38" t="s">
        <v>563</v>
      </c>
      <c r="HDC238" s="38" t="s">
        <v>579</v>
      </c>
      <c r="HDD238" s="59" t="s">
        <v>580</v>
      </c>
      <c r="HDE238" s="38" t="s">
        <v>581</v>
      </c>
      <c r="HDF238" s="38" t="s">
        <v>564</v>
      </c>
      <c r="HDG238" s="38" t="s">
        <v>1188</v>
      </c>
      <c r="HDH238" s="38" t="s">
        <v>567</v>
      </c>
      <c r="HDI238" s="38" t="s">
        <v>1</v>
      </c>
      <c r="HDJ238" s="38" t="s">
        <v>563</v>
      </c>
      <c r="HDK238" s="38" t="s">
        <v>579</v>
      </c>
      <c r="HDL238" s="59" t="s">
        <v>580</v>
      </c>
      <c r="HDM238" s="38" t="s">
        <v>581</v>
      </c>
      <c r="HDN238" s="38" t="s">
        <v>564</v>
      </c>
      <c r="HDO238" s="38" t="s">
        <v>1188</v>
      </c>
      <c r="HDP238" s="38" t="s">
        <v>567</v>
      </c>
      <c r="HDQ238" s="38" t="s">
        <v>1</v>
      </c>
      <c r="HDR238" s="38" t="s">
        <v>563</v>
      </c>
      <c r="HDS238" s="38" t="s">
        <v>579</v>
      </c>
      <c r="HDT238" s="59" t="s">
        <v>580</v>
      </c>
      <c r="HDU238" s="38" t="s">
        <v>581</v>
      </c>
      <c r="HDV238" s="38" t="s">
        <v>564</v>
      </c>
      <c r="HDW238" s="38" t="s">
        <v>1188</v>
      </c>
      <c r="HDX238" s="38" t="s">
        <v>567</v>
      </c>
      <c r="HDY238" s="38" t="s">
        <v>1</v>
      </c>
      <c r="HDZ238" s="38" t="s">
        <v>563</v>
      </c>
      <c r="HEA238" s="38" t="s">
        <v>579</v>
      </c>
      <c r="HEB238" s="59" t="s">
        <v>580</v>
      </c>
      <c r="HEC238" s="38" t="s">
        <v>581</v>
      </c>
      <c r="HED238" s="38" t="s">
        <v>564</v>
      </c>
      <c r="HEE238" s="38" t="s">
        <v>1188</v>
      </c>
      <c r="HEF238" s="38" t="s">
        <v>567</v>
      </c>
      <c r="HEG238" s="38" t="s">
        <v>1</v>
      </c>
      <c r="HEH238" s="38" t="s">
        <v>563</v>
      </c>
      <c r="HEI238" s="38" t="s">
        <v>579</v>
      </c>
      <c r="HEJ238" s="59" t="s">
        <v>580</v>
      </c>
      <c r="HEK238" s="38" t="s">
        <v>581</v>
      </c>
      <c r="HEL238" s="38" t="s">
        <v>564</v>
      </c>
      <c r="HEM238" s="38" t="s">
        <v>1188</v>
      </c>
      <c r="HEN238" s="38" t="s">
        <v>567</v>
      </c>
      <c r="HEO238" s="38" t="s">
        <v>1</v>
      </c>
      <c r="HEP238" s="38" t="s">
        <v>563</v>
      </c>
      <c r="HEQ238" s="38" t="s">
        <v>579</v>
      </c>
      <c r="HER238" s="59" t="s">
        <v>580</v>
      </c>
      <c r="HES238" s="38" t="s">
        <v>581</v>
      </c>
      <c r="HET238" s="38" t="s">
        <v>564</v>
      </c>
      <c r="HEU238" s="38" t="s">
        <v>1188</v>
      </c>
      <c r="HEV238" s="38" t="s">
        <v>567</v>
      </c>
      <c r="HEW238" s="38" t="s">
        <v>1</v>
      </c>
      <c r="HEX238" s="38" t="s">
        <v>563</v>
      </c>
      <c r="HEY238" s="38" t="s">
        <v>579</v>
      </c>
      <c r="HEZ238" s="59" t="s">
        <v>580</v>
      </c>
      <c r="HFA238" s="38" t="s">
        <v>581</v>
      </c>
      <c r="HFB238" s="38" t="s">
        <v>564</v>
      </c>
      <c r="HFC238" s="38" t="s">
        <v>1188</v>
      </c>
      <c r="HFD238" s="38" t="s">
        <v>567</v>
      </c>
      <c r="HFE238" s="38" t="s">
        <v>1</v>
      </c>
      <c r="HFF238" s="38" t="s">
        <v>563</v>
      </c>
      <c r="HFG238" s="38" t="s">
        <v>579</v>
      </c>
      <c r="HFH238" s="59" t="s">
        <v>580</v>
      </c>
      <c r="HFI238" s="38" t="s">
        <v>581</v>
      </c>
      <c r="HFJ238" s="38" t="s">
        <v>564</v>
      </c>
      <c r="HFK238" s="38" t="s">
        <v>1188</v>
      </c>
      <c r="HFL238" s="38" t="s">
        <v>567</v>
      </c>
      <c r="HFM238" s="38" t="s">
        <v>1</v>
      </c>
      <c r="HFN238" s="38" t="s">
        <v>563</v>
      </c>
      <c r="HFO238" s="38" t="s">
        <v>579</v>
      </c>
      <c r="HFP238" s="59" t="s">
        <v>580</v>
      </c>
      <c r="HFQ238" s="38" t="s">
        <v>581</v>
      </c>
      <c r="HFR238" s="38" t="s">
        <v>564</v>
      </c>
      <c r="HFS238" s="38" t="s">
        <v>1188</v>
      </c>
      <c r="HFT238" s="38" t="s">
        <v>567</v>
      </c>
      <c r="HFU238" s="38" t="s">
        <v>1</v>
      </c>
      <c r="HFV238" s="38" t="s">
        <v>563</v>
      </c>
      <c r="HFW238" s="38" t="s">
        <v>579</v>
      </c>
      <c r="HFX238" s="59" t="s">
        <v>580</v>
      </c>
      <c r="HFY238" s="38" t="s">
        <v>581</v>
      </c>
      <c r="HFZ238" s="38" t="s">
        <v>564</v>
      </c>
      <c r="HGA238" s="38" t="s">
        <v>1188</v>
      </c>
      <c r="HGB238" s="38" t="s">
        <v>567</v>
      </c>
      <c r="HGC238" s="38" t="s">
        <v>1</v>
      </c>
      <c r="HGD238" s="38" t="s">
        <v>563</v>
      </c>
      <c r="HGE238" s="38" t="s">
        <v>579</v>
      </c>
      <c r="HGF238" s="59" t="s">
        <v>580</v>
      </c>
      <c r="HGG238" s="38" t="s">
        <v>581</v>
      </c>
      <c r="HGH238" s="38" t="s">
        <v>564</v>
      </c>
      <c r="HGI238" s="38" t="s">
        <v>1188</v>
      </c>
      <c r="HGJ238" s="38" t="s">
        <v>567</v>
      </c>
      <c r="HGK238" s="38" t="s">
        <v>1</v>
      </c>
      <c r="HGL238" s="38" t="s">
        <v>563</v>
      </c>
      <c r="HGM238" s="38" t="s">
        <v>579</v>
      </c>
      <c r="HGN238" s="59" t="s">
        <v>580</v>
      </c>
      <c r="HGO238" s="38" t="s">
        <v>581</v>
      </c>
      <c r="HGP238" s="38" t="s">
        <v>564</v>
      </c>
      <c r="HGQ238" s="38" t="s">
        <v>1188</v>
      </c>
      <c r="HGR238" s="38" t="s">
        <v>567</v>
      </c>
      <c r="HGS238" s="38" t="s">
        <v>1</v>
      </c>
      <c r="HGT238" s="38" t="s">
        <v>563</v>
      </c>
      <c r="HGU238" s="38" t="s">
        <v>579</v>
      </c>
      <c r="HGV238" s="59" t="s">
        <v>580</v>
      </c>
      <c r="HGW238" s="38" t="s">
        <v>581</v>
      </c>
      <c r="HGX238" s="38" t="s">
        <v>564</v>
      </c>
      <c r="HGY238" s="38" t="s">
        <v>1188</v>
      </c>
      <c r="HGZ238" s="38" t="s">
        <v>567</v>
      </c>
      <c r="HHA238" s="38" t="s">
        <v>1</v>
      </c>
      <c r="HHB238" s="38" t="s">
        <v>563</v>
      </c>
      <c r="HHC238" s="38" t="s">
        <v>579</v>
      </c>
      <c r="HHD238" s="59" t="s">
        <v>580</v>
      </c>
      <c r="HHE238" s="38" t="s">
        <v>581</v>
      </c>
      <c r="HHF238" s="38" t="s">
        <v>564</v>
      </c>
      <c r="HHG238" s="38" t="s">
        <v>1188</v>
      </c>
      <c r="HHH238" s="38" t="s">
        <v>567</v>
      </c>
      <c r="HHI238" s="38" t="s">
        <v>1</v>
      </c>
      <c r="HHJ238" s="38" t="s">
        <v>563</v>
      </c>
      <c r="HHK238" s="38" t="s">
        <v>579</v>
      </c>
      <c r="HHL238" s="59" t="s">
        <v>580</v>
      </c>
      <c r="HHM238" s="38" t="s">
        <v>581</v>
      </c>
      <c r="HHN238" s="38" t="s">
        <v>564</v>
      </c>
      <c r="HHO238" s="38" t="s">
        <v>1188</v>
      </c>
      <c r="HHP238" s="38" t="s">
        <v>567</v>
      </c>
      <c r="HHQ238" s="38" t="s">
        <v>1</v>
      </c>
      <c r="HHR238" s="38" t="s">
        <v>563</v>
      </c>
      <c r="HHS238" s="38" t="s">
        <v>579</v>
      </c>
      <c r="HHT238" s="59" t="s">
        <v>580</v>
      </c>
      <c r="HHU238" s="38" t="s">
        <v>581</v>
      </c>
      <c r="HHV238" s="38" t="s">
        <v>564</v>
      </c>
      <c r="HHW238" s="38" t="s">
        <v>1188</v>
      </c>
      <c r="HHX238" s="38" t="s">
        <v>567</v>
      </c>
      <c r="HHY238" s="38" t="s">
        <v>1</v>
      </c>
      <c r="HHZ238" s="38" t="s">
        <v>563</v>
      </c>
      <c r="HIA238" s="38" t="s">
        <v>579</v>
      </c>
      <c r="HIB238" s="59" t="s">
        <v>580</v>
      </c>
      <c r="HIC238" s="38" t="s">
        <v>581</v>
      </c>
      <c r="HID238" s="38" t="s">
        <v>564</v>
      </c>
      <c r="HIE238" s="38" t="s">
        <v>1188</v>
      </c>
      <c r="HIF238" s="38" t="s">
        <v>567</v>
      </c>
      <c r="HIG238" s="38" t="s">
        <v>1</v>
      </c>
      <c r="HIH238" s="38" t="s">
        <v>563</v>
      </c>
      <c r="HII238" s="38" t="s">
        <v>579</v>
      </c>
      <c r="HIJ238" s="59" t="s">
        <v>580</v>
      </c>
      <c r="HIK238" s="38" t="s">
        <v>581</v>
      </c>
      <c r="HIL238" s="38" t="s">
        <v>564</v>
      </c>
      <c r="HIM238" s="38" t="s">
        <v>1188</v>
      </c>
      <c r="HIN238" s="38" t="s">
        <v>567</v>
      </c>
      <c r="HIO238" s="38" t="s">
        <v>1</v>
      </c>
      <c r="HIP238" s="38" t="s">
        <v>563</v>
      </c>
      <c r="HIQ238" s="38" t="s">
        <v>579</v>
      </c>
      <c r="HIR238" s="59" t="s">
        <v>580</v>
      </c>
      <c r="HIS238" s="38" t="s">
        <v>581</v>
      </c>
      <c r="HIT238" s="38" t="s">
        <v>564</v>
      </c>
      <c r="HIU238" s="38" t="s">
        <v>1188</v>
      </c>
      <c r="HIV238" s="38" t="s">
        <v>567</v>
      </c>
      <c r="HIW238" s="38" t="s">
        <v>1</v>
      </c>
      <c r="HIX238" s="38" t="s">
        <v>563</v>
      </c>
      <c r="HIY238" s="38" t="s">
        <v>579</v>
      </c>
      <c r="HIZ238" s="59" t="s">
        <v>580</v>
      </c>
      <c r="HJA238" s="38" t="s">
        <v>581</v>
      </c>
      <c r="HJB238" s="38" t="s">
        <v>564</v>
      </c>
      <c r="HJC238" s="38" t="s">
        <v>1188</v>
      </c>
      <c r="HJD238" s="38" t="s">
        <v>567</v>
      </c>
      <c r="HJE238" s="38" t="s">
        <v>1</v>
      </c>
      <c r="HJF238" s="38" t="s">
        <v>563</v>
      </c>
      <c r="HJG238" s="38" t="s">
        <v>579</v>
      </c>
      <c r="HJH238" s="59" t="s">
        <v>580</v>
      </c>
      <c r="HJI238" s="38" t="s">
        <v>581</v>
      </c>
      <c r="HJJ238" s="38" t="s">
        <v>564</v>
      </c>
      <c r="HJK238" s="38" t="s">
        <v>1188</v>
      </c>
      <c r="HJL238" s="38" t="s">
        <v>567</v>
      </c>
      <c r="HJM238" s="38" t="s">
        <v>1</v>
      </c>
      <c r="HJN238" s="38" t="s">
        <v>563</v>
      </c>
      <c r="HJO238" s="38" t="s">
        <v>579</v>
      </c>
      <c r="HJP238" s="59" t="s">
        <v>580</v>
      </c>
      <c r="HJQ238" s="38" t="s">
        <v>581</v>
      </c>
      <c r="HJR238" s="38" t="s">
        <v>564</v>
      </c>
      <c r="HJS238" s="38" t="s">
        <v>1188</v>
      </c>
      <c r="HJT238" s="38" t="s">
        <v>567</v>
      </c>
      <c r="HJU238" s="38" t="s">
        <v>1</v>
      </c>
      <c r="HJV238" s="38" t="s">
        <v>563</v>
      </c>
      <c r="HJW238" s="38" t="s">
        <v>579</v>
      </c>
      <c r="HJX238" s="59" t="s">
        <v>580</v>
      </c>
      <c r="HJY238" s="38" t="s">
        <v>581</v>
      </c>
      <c r="HJZ238" s="38" t="s">
        <v>564</v>
      </c>
      <c r="HKA238" s="38" t="s">
        <v>1188</v>
      </c>
      <c r="HKB238" s="38" t="s">
        <v>567</v>
      </c>
      <c r="HKC238" s="38" t="s">
        <v>1</v>
      </c>
      <c r="HKD238" s="38" t="s">
        <v>563</v>
      </c>
      <c r="HKE238" s="38" t="s">
        <v>579</v>
      </c>
      <c r="HKF238" s="59" t="s">
        <v>580</v>
      </c>
      <c r="HKG238" s="38" t="s">
        <v>581</v>
      </c>
      <c r="HKH238" s="38" t="s">
        <v>564</v>
      </c>
      <c r="HKI238" s="38" t="s">
        <v>1188</v>
      </c>
      <c r="HKJ238" s="38" t="s">
        <v>567</v>
      </c>
      <c r="HKK238" s="38" t="s">
        <v>1</v>
      </c>
      <c r="HKL238" s="38" t="s">
        <v>563</v>
      </c>
      <c r="HKM238" s="38" t="s">
        <v>579</v>
      </c>
      <c r="HKN238" s="59" t="s">
        <v>580</v>
      </c>
      <c r="HKO238" s="38" t="s">
        <v>581</v>
      </c>
      <c r="HKP238" s="38" t="s">
        <v>564</v>
      </c>
      <c r="HKQ238" s="38" t="s">
        <v>1188</v>
      </c>
      <c r="HKR238" s="38" t="s">
        <v>567</v>
      </c>
      <c r="HKS238" s="38" t="s">
        <v>1</v>
      </c>
      <c r="HKT238" s="38" t="s">
        <v>563</v>
      </c>
      <c r="HKU238" s="38" t="s">
        <v>579</v>
      </c>
      <c r="HKV238" s="59" t="s">
        <v>580</v>
      </c>
      <c r="HKW238" s="38" t="s">
        <v>581</v>
      </c>
      <c r="HKX238" s="38" t="s">
        <v>564</v>
      </c>
      <c r="HKY238" s="38" t="s">
        <v>1188</v>
      </c>
      <c r="HKZ238" s="38" t="s">
        <v>567</v>
      </c>
      <c r="HLA238" s="38" t="s">
        <v>1</v>
      </c>
      <c r="HLB238" s="38" t="s">
        <v>563</v>
      </c>
      <c r="HLC238" s="38" t="s">
        <v>579</v>
      </c>
      <c r="HLD238" s="59" t="s">
        <v>580</v>
      </c>
      <c r="HLE238" s="38" t="s">
        <v>581</v>
      </c>
      <c r="HLF238" s="38" t="s">
        <v>564</v>
      </c>
      <c r="HLG238" s="38" t="s">
        <v>1188</v>
      </c>
      <c r="HLH238" s="38" t="s">
        <v>567</v>
      </c>
      <c r="HLI238" s="38" t="s">
        <v>1</v>
      </c>
      <c r="HLJ238" s="38" t="s">
        <v>563</v>
      </c>
      <c r="HLK238" s="38" t="s">
        <v>579</v>
      </c>
      <c r="HLL238" s="59" t="s">
        <v>580</v>
      </c>
      <c r="HLM238" s="38" t="s">
        <v>581</v>
      </c>
      <c r="HLN238" s="38" t="s">
        <v>564</v>
      </c>
      <c r="HLO238" s="38" t="s">
        <v>1188</v>
      </c>
      <c r="HLP238" s="38" t="s">
        <v>567</v>
      </c>
      <c r="HLQ238" s="38" t="s">
        <v>1</v>
      </c>
      <c r="HLR238" s="38" t="s">
        <v>563</v>
      </c>
      <c r="HLS238" s="38" t="s">
        <v>579</v>
      </c>
      <c r="HLT238" s="59" t="s">
        <v>580</v>
      </c>
      <c r="HLU238" s="38" t="s">
        <v>581</v>
      </c>
      <c r="HLV238" s="38" t="s">
        <v>564</v>
      </c>
      <c r="HLW238" s="38" t="s">
        <v>1188</v>
      </c>
      <c r="HLX238" s="38" t="s">
        <v>567</v>
      </c>
      <c r="HLY238" s="38" t="s">
        <v>1</v>
      </c>
      <c r="HLZ238" s="38" t="s">
        <v>563</v>
      </c>
      <c r="HMA238" s="38" t="s">
        <v>579</v>
      </c>
      <c r="HMB238" s="59" t="s">
        <v>580</v>
      </c>
      <c r="HMC238" s="38" t="s">
        <v>581</v>
      </c>
      <c r="HMD238" s="38" t="s">
        <v>564</v>
      </c>
      <c r="HME238" s="38" t="s">
        <v>1188</v>
      </c>
      <c r="HMF238" s="38" t="s">
        <v>567</v>
      </c>
      <c r="HMG238" s="38" t="s">
        <v>1</v>
      </c>
      <c r="HMH238" s="38" t="s">
        <v>563</v>
      </c>
      <c r="HMI238" s="38" t="s">
        <v>579</v>
      </c>
      <c r="HMJ238" s="59" t="s">
        <v>580</v>
      </c>
      <c r="HMK238" s="38" t="s">
        <v>581</v>
      </c>
      <c r="HML238" s="38" t="s">
        <v>564</v>
      </c>
      <c r="HMM238" s="38" t="s">
        <v>1188</v>
      </c>
      <c r="HMN238" s="38" t="s">
        <v>567</v>
      </c>
      <c r="HMO238" s="38" t="s">
        <v>1</v>
      </c>
      <c r="HMP238" s="38" t="s">
        <v>563</v>
      </c>
      <c r="HMQ238" s="38" t="s">
        <v>579</v>
      </c>
      <c r="HMR238" s="59" t="s">
        <v>580</v>
      </c>
      <c r="HMS238" s="38" t="s">
        <v>581</v>
      </c>
      <c r="HMT238" s="38" t="s">
        <v>564</v>
      </c>
      <c r="HMU238" s="38" t="s">
        <v>1188</v>
      </c>
      <c r="HMV238" s="38" t="s">
        <v>567</v>
      </c>
      <c r="HMW238" s="38" t="s">
        <v>1</v>
      </c>
      <c r="HMX238" s="38" t="s">
        <v>563</v>
      </c>
      <c r="HMY238" s="38" t="s">
        <v>579</v>
      </c>
      <c r="HMZ238" s="59" t="s">
        <v>580</v>
      </c>
      <c r="HNA238" s="38" t="s">
        <v>581</v>
      </c>
      <c r="HNB238" s="38" t="s">
        <v>564</v>
      </c>
      <c r="HNC238" s="38" t="s">
        <v>1188</v>
      </c>
      <c r="HND238" s="38" t="s">
        <v>567</v>
      </c>
      <c r="HNE238" s="38" t="s">
        <v>1</v>
      </c>
      <c r="HNF238" s="38" t="s">
        <v>563</v>
      </c>
      <c r="HNG238" s="38" t="s">
        <v>579</v>
      </c>
      <c r="HNH238" s="59" t="s">
        <v>580</v>
      </c>
      <c r="HNI238" s="38" t="s">
        <v>581</v>
      </c>
      <c r="HNJ238" s="38" t="s">
        <v>564</v>
      </c>
      <c r="HNK238" s="38" t="s">
        <v>1188</v>
      </c>
      <c r="HNL238" s="38" t="s">
        <v>567</v>
      </c>
      <c r="HNM238" s="38" t="s">
        <v>1</v>
      </c>
      <c r="HNN238" s="38" t="s">
        <v>563</v>
      </c>
      <c r="HNO238" s="38" t="s">
        <v>579</v>
      </c>
      <c r="HNP238" s="59" t="s">
        <v>580</v>
      </c>
      <c r="HNQ238" s="38" t="s">
        <v>581</v>
      </c>
      <c r="HNR238" s="38" t="s">
        <v>564</v>
      </c>
      <c r="HNS238" s="38" t="s">
        <v>1188</v>
      </c>
      <c r="HNT238" s="38" t="s">
        <v>567</v>
      </c>
      <c r="HNU238" s="38" t="s">
        <v>1</v>
      </c>
      <c r="HNV238" s="38" t="s">
        <v>563</v>
      </c>
      <c r="HNW238" s="38" t="s">
        <v>579</v>
      </c>
      <c r="HNX238" s="59" t="s">
        <v>580</v>
      </c>
      <c r="HNY238" s="38" t="s">
        <v>581</v>
      </c>
      <c r="HNZ238" s="38" t="s">
        <v>564</v>
      </c>
      <c r="HOA238" s="38" t="s">
        <v>1188</v>
      </c>
      <c r="HOB238" s="38" t="s">
        <v>567</v>
      </c>
      <c r="HOC238" s="38" t="s">
        <v>1</v>
      </c>
      <c r="HOD238" s="38" t="s">
        <v>563</v>
      </c>
      <c r="HOE238" s="38" t="s">
        <v>579</v>
      </c>
      <c r="HOF238" s="59" t="s">
        <v>580</v>
      </c>
      <c r="HOG238" s="38" t="s">
        <v>581</v>
      </c>
      <c r="HOH238" s="38" t="s">
        <v>564</v>
      </c>
      <c r="HOI238" s="38" t="s">
        <v>1188</v>
      </c>
      <c r="HOJ238" s="38" t="s">
        <v>567</v>
      </c>
      <c r="HOK238" s="38" t="s">
        <v>1</v>
      </c>
      <c r="HOL238" s="38" t="s">
        <v>563</v>
      </c>
      <c r="HOM238" s="38" t="s">
        <v>579</v>
      </c>
      <c r="HON238" s="59" t="s">
        <v>580</v>
      </c>
      <c r="HOO238" s="38" t="s">
        <v>581</v>
      </c>
      <c r="HOP238" s="38" t="s">
        <v>564</v>
      </c>
      <c r="HOQ238" s="38" t="s">
        <v>1188</v>
      </c>
      <c r="HOR238" s="38" t="s">
        <v>567</v>
      </c>
      <c r="HOS238" s="38" t="s">
        <v>1</v>
      </c>
      <c r="HOT238" s="38" t="s">
        <v>563</v>
      </c>
      <c r="HOU238" s="38" t="s">
        <v>579</v>
      </c>
      <c r="HOV238" s="59" t="s">
        <v>580</v>
      </c>
      <c r="HOW238" s="38" t="s">
        <v>581</v>
      </c>
      <c r="HOX238" s="38" t="s">
        <v>564</v>
      </c>
      <c r="HOY238" s="38" t="s">
        <v>1188</v>
      </c>
      <c r="HOZ238" s="38" t="s">
        <v>567</v>
      </c>
      <c r="HPA238" s="38" t="s">
        <v>1</v>
      </c>
      <c r="HPB238" s="38" t="s">
        <v>563</v>
      </c>
      <c r="HPC238" s="38" t="s">
        <v>579</v>
      </c>
      <c r="HPD238" s="59" t="s">
        <v>580</v>
      </c>
      <c r="HPE238" s="38" t="s">
        <v>581</v>
      </c>
      <c r="HPF238" s="38" t="s">
        <v>564</v>
      </c>
      <c r="HPG238" s="38" t="s">
        <v>1188</v>
      </c>
      <c r="HPH238" s="38" t="s">
        <v>567</v>
      </c>
      <c r="HPI238" s="38" t="s">
        <v>1</v>
      </c>
      <c r="HPJ238" s="38" t="s">
        <v>563</v>
      </c>
      <c r="HPK238" s="38" t="s">
        <v>579</v>
      </c>
      <c r="HPL238" s="59" t="s">
        <v>580</v>
      </c>
      <c r="HPM238" s="38" t="s">
        <v>581</v>
      </c>
      <c r="HPN238" s="38" t="s">
        <v>564</v>
      </c>
      <c r="HPO238" s="38" t="s">
        <v>1188</v>
      </c>
      <c r="HPP238" s="38" t="s">
        <v>567</v>
      </c>
      <c r="HPQ238" s="38" t="s">
        <v>1</v>
      </c>
      <c r="HPR238" s="38" t="s">
        <v>563</v>
      </c>
      <c r="HPS238" s="38" t="s">
        <v>579</v>
      </c>
      <c r="HPT238" s="59" t="s">
        <v>580</v>
      </c>
      <c r="HPU238" s="38" t="s">
        <v>581</v>
      </c>
      <c r="HPV238" s="38" t="s">
        <v>564</v>
      </c>
      <c r="HPW238" s="38" t="s">
        <v>1188</v>
      </c>
      <c r="HPX238" s="38" t="s">
        <v>567</v>
      </c>
      <c r="HPY238" s="38" t="s">
        <v>1</v>
      </c>
      <c r="HPZ238" s="38" t="s">
        <v>563</v>
      </c>
      <c r="HQA238" s="38" t="s">
        <v>579</v>
      </c>
      <c r="HQB238" s="59" t="s">
        <v>580</v>
      </c>
      <c r="HQC238" s="38" t="s">
        <v>581</v>
      </c>
      <c r="HQD238" s="38" t="s">
        <v>564</v>
      </c>
      <c r="HQE238" s="38" t="s">
        <v>1188</v>
      </c>
      <c r="HQF238" s="38" t="s">
        <v>567</v>
      </c>
      <c r="HQG238" s="38" t="s">
        <v>1</v>
      </c>
      <c r="HQH238" s="38" t="s">
        <v>563</v>
      </c>
      <c r="HQI238" s="38" t="s">
        <v>579</v>
      </c>
      <c r="HQJ238" s="59" t="s">
        <v>580</v>
      </c>
      <c r="HQK238" s="38" t="s">
        <v>581</v>
      </c>
      <c r="HQL238" s="38" t="s">
        <v>564</v>
      </c>
      <c r="HQM238" s="38" t="s">
        <v>1188</v>
      </c>
      <c r="HQN238" s="38" t="s">
        <v>567</v>
      </c>
      <c r="HQO238" s="38" t="s">
        <v>1</v>
      </c>
      <c r="HQP238" s="38" t="s">
        <v>563</v>
      </c>
      <c r="HQQ238" s="38" t="s">
        <v>579</v>
      </c>
      <c r="HQR238" s="59" t="s">
        <v>580</v>
      </c>
      <c r="HQS238" s="38" t="s">
        <v>581</v>
      </c>
      <c r="HQT238" s="38" t="s">
        <v>564</v>
      </c>
      <c r="HQU238" s="38" t="s">
        <v>1188</v>
      </c>
      <c r="HQV238" s="38" t="s">
        <v>567</v>
      </c>
      <c r="HQW238" s="38" t="s">
        <v>1</v>
      </c>
      <c r="HQX238" s="38" t="s">
        <v>563</v>
      </c>
      <c r="HQY238" s="38" t="s">
        <v>579</v>
      </c>
      <c r="HQZ238" s="59" t="s">
        <v>580</v>
      </c>
      <c r="HRA238" s="38" t="s">
        <v>581</v>
      </c>
      <c r="HRB238" s="38" t="s">
        <v>564</v>
      </c>
      <c r="HRC238" s="38" t="s">
        <v>1188</v>
      </c>
      <c r="HRD238" s="38" t="s">
        <v>567</v>
      </c>
      <c r="HRE238" s="38" t="s">
        <v>1</v>
      </c>
      <c r="HRF238" s="38" t="s">
        <v>563</v>
      </c>
      <c r="HRG238" s="38" t="s">
        <v>579</v>
      </c>
      <c r="HRH238" s="59" t="s">
        <v>580</v>
      </c>
      <c r="HRI238" s="38" t="s">
        <v>581</v>
      </c>
      <c r="HRJ238" s="38" t="s">
        <v>564</v>
      </c>
      <c r="HRK238" s="38" t="s">
        <v>1188</v>
      </c>
      <c r="HRL238" s="38" t="s">
        <v>567</v>
      </c>
      <c r="HRM238" s="38" t="s">
        <v>1</v>
      </c>
      <c r="HRN238" s="38" t="s">
        <v>563</v>
      </c>
      <c r="HRO238" s="38" t="s">
        <v>579</v>
      </c>
      <c r="HRP238" s="59" t="s">
        <v>580</v>
      </c>
      <c r="HRQ238" s="38" t="s">
        <v>581</v>
      </c>
      <c r="HRR238" s="38" t="s">
        <v>564</v>
      </c>
      <c r="HRS238" s="38" t="s">
        <v>1188</v>
      </c>
      <c r="HRT238" s="38" t="s">
        <v>567</v>
      </c>
      <c r="HRU238" s="38" t="s">
        <v>1</v>
      </c>
      <c r="HRV238" s="38" t="s">
        <v>563</v>
      </c>
      <c r="HRW238" s="38" t="s">
        <v>579</v>
      </c>
      <c r="HRX238" s="59" t="s">
        <v>580</v>
      </c>
      <c r="HRY238" s="38" t="s">
        <v>581</v>
      </c>
      <c r="HRZ238" s="38" t="s">
        <v>564</v>
      </c>
      <c r="HSA238" s="38" t="s">
        <v>1188</v>
      </c>
      <c r="HSB238" s="38" t="s">
        <v>567</v>
      </c>
      <c r="HSC238" s="38" t="s">
        <v>1</v>
      </c>
      <c r="HSD238" s="38" t="s">
        <v>563</v>
      </c>
      <c r="HSE238" s="38" t="s">
        <v>579</v>
      </c>
      <c r="HSF238" s="59" t="s">
        <v>580</v>
      </c>
      <c r="HSG238" s="38" t="s">
        <v>581</v>
      </c>
      <c r="HSH238" s="38" t="s">
        <v>564</v>
      </c>
      <c r="HSI238" s="38" t="s">
        <v>1188</v>
      </c>
      <c r="HSJ238" s="38" t="s">
        <v>567</v>
      </c>
      <c r="HSK238" s="38" t="s">
        <v>1</v>
      </c>
      <c r="HSL238" s="38" t="s">
        <v>563</v>
      </c>
      <c r="HSM238" s="38" t="s">
        <v>579</v>
      </c>
      <c r="HSN238" s="59" t="s">
        <v>580</v>
      </c>
      <c r="HSO238" s="38" t="s">
        <v>581</v>
      </c>
      <c r="HSP238" s="38" t="s">
        <v>564</v>
      </c>
      <c r="HSQ238" s="38" t="s">
        <v>1188</v>
      </c>
      <c r="HSR238" s="38" t="s">
        <v>567</v>
      </c>
      <c r="HSS238" s="38" t="s">
        <v>1</v>
      </c>
      <c r="HST238" s="38" t="s">
        <v>563</v>
      </c>
      <c r="HSU238" s="38" t="s">
        <v>579</v>
      </c>
      <c r="HSV238" s="59" t="s">
        <v>580</v>
      </c>
      <c r="HSW238" s="38" t="s">
        <v>581</v>
      </c>
      <c r="HSX238" s="38" t="s">
        <v>564</v>
      </c>
      <c r="HSY238" s="38" t="s">
        <v>1188</v>
      </c>
      <c r="HSZ238" s="38" t="s">
        <v>567</v>
      </c>
      <c r="HTA238" s="38" t="s">
        <v>1</v>
      </c>
      <c r="HTB238" s="38" t="s">
        <v>563</v>
      </c>
      <c r="HTC238" s="38" t="s">
        <v>579</v>
      </c>
      <c r="HTD238" s="59" t="s">
        <v>580</v>
      </c>
      <c r="HTE238" s="38" t="s">
        <v>581</v>
      </c>
      <c r="HTF238" s="38" t="s">
        <v>564</v>
      </c>
      <c r="HTG238" s="38" t="s">
        <v>1188</v>
      </c>
      <c r="HTH238" s="38" t="s">
        <v>567</v>
      </c>
      <c r="HTI238" s="38" t="s">
        <v>1</v>
      </c>
      <c r="HTJ238" s="38" t="s">
        <v>563</v>
      </c>
      <c r="HTK238" s="38" t="s">
        <v>579</v>
      </c>
      <c r="HTL238" s="59" t="s">
        <v>580</v>
      </c>
      <c r="HTM238" s="38" t="s">
        <v>581</v>
      </c>
      <c r="HTN238" s="38" t="s">
        <v>564</v>
      </c>
      <c r="HTO238" s="38" t="s">
        <v>1188</v>
      </c>
      <c r="HTP238" s="38" t="s">
        <v>567</v>
      </c>
      <c r="HTQ238" s="38" t="s">
        <v>1</v>
      </c>
      <c r="HTR238" s="38" t="s">
        <v>563</v>
      </c>
      <c r="HTS238" s="38" t="s">
        <v>579</v>
      </c>
      <c r="HTT238" s="59" t="s">
        <v>580</v>
      </c>
      <c r="HTU238" s="38" t="s">
        <v>581</v>
      </c>
      <c r="HTV238" s="38" t="s">
        <v>564</v>
      </c>
      <c r="HTW238" s="38" t="s">
        <v>1188</v>
      </c>
      <c r="HTX238" s="38" t="s">
        <v>567</v>
      </c>
      <c r="HTY238" s="38" t="s">
        <v>1</v>
      </c>
      <c r="HTZ238" s="38" t="s">
        <v>563</v>
      </c>
      <c r="HUA238" s="38" t="s">
        <v>579</v>
      </c>
      <c r="HUB238" s="59" t="s">
        <v>580</v>
      </c>
      <c r="HUC238" s="38" t="s">
        <v>581</v>
      </c>
      <c r="HUD238" s="38" t="s">
        <v>564</v>
      </c>
      <c r="HUE238" s="38" t="s">
        <v>1188</v>
      </c>
      <c r="HUF238" s="38" t="s">
        <v>567</v>
      </c>
      <c r="HUG238" s="38" t="s">
        <v>1</v>
      </c>
      <c r="HUH238" s="38" t="s">
        <v>563</v>
      </c>
      <c r="HUI238" s="38" t="s">
        <v>579</v>
      </c>
      <c r="HUJ238" s="59" t="s">
        <v>580</v>
      </c>
      <c r="HUK238" s="38" t="s">
        <v>581</v>
      </c>
      <c r="HUL238" s="38" t="s">
        <v>564</v>
      </c>
      <c r="HUM238" s="38" t="s">
        <v>1188</v>
      </c>
      <c r="HUN238" s="38" t="s">
        <v>567</v>
      </c>
      <c r="HUO238" s="38" t="s">
        <v>1</v>
      </c>
      <c r="HUP238" s="38" t="s">
        <v>563</v>
      </c>
      <c r="HUQ238" s="38" t="s">
        <v>579</v>
      </c>
      <c r="HUR238" s="59" t="s">
        <v>580</v>
      </c>
      <c r="HUS238" s="38" t="s">
        <v>581</v>
      </c>
      <c r="HUT238" s="38" t="s">
        <v>564</v>
      </c>
      <c r="HUU238" s="38" t="s">
        <v>1188</v>
      </c>
      <c r="HUV238" s="38" t="s">
        <v>567</v>
      </c>
      <c r="HUW238" s="38" t="s">
        <v>1</v>
      </c>
      <c r="HUX238" s="38" t="s">
        <v>563</v>
      </c>
      <c r="HUY238" s="38" t="s">
        <v>579</v>
      </c>
      <c r="HUZ238" s="59" t="s">
        <v>580</v>
      </c>
      <c r="HVA238" s="38" t="s">
        <v>581</v>
      </c>
      <c r="HVB238" s="38" t="s">
        <v>564</v>
      </c>
      <c r="HVC238" s="38" t="s">
        <v>1188</v>
      </c>
      <c r="HVD238" s="38" t="s">
        <v>567</v>
      </c>
      <c r="HVE238" s="38" t="s">
        <v>1</v>
      </c>
      <c r="HVF238" s="38" t="s">
        <v>563</v>
      </c>
      <c r="HVG238" s="38" t="s">
        <v>579</v>
      </c>
      <c r="HVH238" s="59" t="s">
        <v>580</v>
      </c>
      <c r="HVI238" s="38" t="s">
        <v>581</v>
      </c>
      <c r="HVJ238" s="38" t="s">
        <v>564</v>
      </c>
      <c r="HVK238" s="38" t="s">
        <v>1188</v>
      </c>
      <c r="HVL238" s="38" t="s">
        <v>567</v>
      </c>
      <c r="HVM238" s="38" t="s">
        <v>1</v>
      </c>
      <c r="HVN238" s="38" t="s">
        <v>563</v>
      </c>
      <c r="HVO238" s="38" t="s">
        <v>579</v>
      </c>
      <c r="HVP238" s="59" t="s">
        <v>580</v>
      </c>
      <c r="HVQ238" s="38" t="s">
        <v>581</v>
      </c>
      <c r="HVR238" s="38" t="s">
        <v>564</v>
      </c>
      <c r="HVS238" s="38" t="s">
        <v>1188</v>
      </c>
      <c r="HVT238" s="38" t="s">
        <v>567</v>
      </c>
      <c r="HVU238" s="38" t="s">
        <v>1</v>
      </c>
      <c r="HVV238" s="38" t="s">
        <v>563</v>
      </c>
      <c r="HVW238" s="38" t="s">
        <v>579</v>
      </c>
      <c r="HVX238" s="59" t="s">
        <v>580</v>
      </c>
      <c r="HVY238" s="38" t="s">
        <v>581</v>
      </c>
      <c r="HVZ238" s="38" t="s">
        <v>564</v>
      </c>
      <c r="HWA238" s="38" t="s">
        <v>1188</v>
      </c>
      <c r="HWB238" s="38" t="s">
        <v>567</v>
      </c>
      <c r="HWC238" s="38" t="s">
        <v>1</v>
      </c>
      <c r="HWD238" s="38" t="s">
        <v>563</v>
      </c>
      <c r="HWE238" s="38" t="s">
        <v>579</v>
      </c>
      <c r="HWF238" s="59" t="s">
        <v>580</v>
      </c>
      <c r="HWG238" s="38" t="s">
        <v>581</v>
      </c>
      <c r="HWH238" s="38" t="s">
        <v>564</v>
      </c>
      <c r="HWI238" s="38" t="s">
        <v>1188</v>
      </c>
      <c r="HWJ238" s="38" t="s">
        <v>567</v>
      </c>
      <c r="HWK238" s="38" t="s">
        <v>1</v>
      </c>
      <c r="HWL238" s="38" t="s">
        <v>563</v>
      </c>
      <c r="HWM238" s="38" t="s">
        <v>579</v>
      </c>
      <c r="HWN238" s="59" t="s">
        <v>580</v>
      </c>
      <c r="HWO238" s="38" t="s">
        <v>581</v>
      </c>
      <c r="HWP238" s="38" t="s">
        <v>564</v>
      </c>
      <c r="HWQ238" s="38" t="s">
        <v>1188</v>
      </c>
      <c r="HWR238" s="38" t="s">
        <v>567</v>
      </c>
      <c r="HWS238" s="38" t="s">
        <v>1</v>
      </c>
      <c r="HWT238" s="38" t="s">
        <v>563</v>
      </c>
      <c r="HWU238" s="38" t="s">
        <v>579</v>
      </c>
      <c r="HWV238" s="59" t="s">
        <v>580</v>
      </c>
      <c r="HWW238" s="38" t="s">
        <v>581</v>
      </c>
      <c r="HWX238" s="38" t="s">
        <v>564</v>
      </c>
      <c r="HWY238" s="38" t="s">
        <v>1188</v>
      </c>
      <c r="HWZ238" s="38" t="s">
        <v>567</v>
      </c>
      <c r="HXA238" s="38" t="s">
        <v>1</v>
      </c>
      <c r="HXB238" s="38" t="s">
        <v>563</v>
      </c>
      <c r="HXC238" s="38" t="s">
        <v>579</v>
      </c>
      <c r="HXD238" s="59" t="s">
        <v>580</v>
      </c>
      <c r="HXE238" s="38" t="s">
        <v>581</v>
      </c>
      <c r="HXF238" s="38" t="s">
        <v>564</v>
      </c>
      <c r="HXG238" s="38" t="s">
        <v>1188</v>
      </c>
      <c r="HXH238" s="38" t="s">
        <v>567</v>
      </c>
      <c r="HXI238" s="38" t="s">
        <v>1</v>
      </c>
      <c r="HXJ238" s="38" t="s">
        <v>563</v>
      </c>
      <c r="HXK238" s="38" t="s">
        <v>579</v>
      </c>
      <c r="HXL238" s="59" t="s">
        <v>580</v>
      </c>
      <c r="HXM238" s="38" t="s">
        <v>581</v>
      </c>
      <c r="HXN238" s="38" t="s">
        <v>564</v>
      </c>
      <c r="HXO238" s="38" t="s">
        <v>1188</v>
      </c>
      <c r="HXP238" s="38" t="s">
        <v>567</v>
      </c>
      <c r="HXQ238" s="38" t="s">
        <v>1</v>
      </c>
      <c r="HXR238" s="38" t="s">
        <v>563</v>
      </c>
      <c r="HXS238" s="38" t="s">
        <v>579</v>
      </c>
      <c r="HXT238" s="59" t="s">
        <v>580</v>
      </c>
      <c r="HXU238" s="38" t="s">
        <v>581</v>
      </c>
      <c r="HXV238" s="38" t="s">
        <v>564</v>
      </c>
      <c r="HXW238" s="38" t="s">
        <v>1188</v>
      </c>
      <c r="HXX238" s="38" t="s">
        <v>567</v>
      </c>
      <c r="HXY238" s="38" t="s">
        <v>1</v>
      </c>
      <c r="HXZ238" s="38" t="s">
        <v>563</v>
      </c>
      <c r="HYA238" s="38" t="s">
        <v>579</v>
      </c>
      <c r="HYB238" s="59" t="s">
        <v>580</v>
      </c>
      <c r="HYC238" s="38" t="s">
        <v>581</v>
      </c>
      <c r="HYD238" s="38" t="s">
        <v>564</v>
      </c>
      <c r="HYE238" s="38" t="s">
        <v>1188</v>
      </c>
      <c r="HYF238" s="38" t="s">
        <v>567</v>
      </c>
      <c r="HYG238" s="38" t="s">
        <v>1</v>
      </c>
      <c r="HYH238" s="38" t="s">
        <v>563</v>
      </c>
      <c r="HYI238" s="38" t="s">
        <v>579</v>
      </c>
      <c r="HYJ238" s="59" t="s">
        <v>580</v>
      </c>
      <c r="HYK238" s="38" t="s">
        <v>581</v>
      </c>
      <c r="HYL238" s="38" t="s">
        <v>564</v>
      </c>
      <c r="HYM238" s="38" t="s">
        <v>1188</v>
      </c>
      <c r="HYN238" s="38" t="s">
        <v>567</v>
      </c>
      <c r="HYO238" s="38" t="s">
        <v>1</v>
      </c>
      <c r="HYP238" s="38" t="s">
        <v>563</v>
      </c>
      <c r="HYQ238" s="38" t="s">
        <v>579</v>
      </c>
      <c r="HYR238" s="59" t="s">
        <v>580</v>
      </c>
      <c r="HYS238" s="38" t="s">
        <v>581</v>
      </c>
      <c r="HYT238" s="38" t="s">
        <v>564</v>
      </c>
      <c r="HYU238" s="38" t="s">
        <v>1188</v>
      </c>
      <c r="HYV238" s="38" t="s">
        <v>567</v>
      </c>
      <c r="HYW238" s="38" t="s">
        <v>1</v>
      </c>
      <c r="HYX238" s="38" t="s">
        <v>563</v>
      </c>
      <c r="HYY238" s="38" t="s">
        <v>579</v>
      </c>
      <c r="HYZ238" s="59" t="s">
        <v>580</v>
      </c>
      <c r="HZA238" s="38" t="s">
        <v>581</v>
      </c>
      <c r="HZB238" s="38" t="s">
        <v>564</v>
      </c>
      <c r="HZC238" s="38" t="s">
        <v>1188</v>
      </c>
      <c r="HZD238" s="38" t="s">
        <v>567</v>
      </c>
      <c r="HZE238" s="38" t="s">
        <v>1</v>
      </c>
      <c r="HZF238" s="38" t="s">
        <v>563</v>
      </c>
      <c r="HZG238" s="38" t="s">
        <v>579</v>
      </c>
      <c r="HZH238" s="59" t="s">
        <v>580</v>
      </c>
      <c r="HZI238" s="38" t="s">
        <v>581</v>
      </c>
      <c r="HZJ238" s="38" t="s">
        <v>564</v>
      </c>
      <c r="HZK238" s="38" t="s">
        <v>1188</v>
      </c>
      <c r="HZL238" s="38" t="s">
        <v>567</v>
      </c>
      <c r="HZM238" s="38" t="s">
        <v>1</v>
      </c>
      <c r="HZN238" s="38" t="s">
        <v>563</v>
      </c>
      <c r="HZO238" s="38" t="s">
        <v>579</v>
      </c>
      <c r="HZP238" s="59" t="s">
        <v>580</v>
      </c>
      <c r="HZQ238" s="38" t="s">
        <v>581</v>
      </c>
      <c r="HZR238" s="38" t="s">
        <v>564</v>
      </c>
      <c r="HZS238" s="38" t="s">
        <v>1188</v>
      </c>
      <c r="HZT238" s="38" t="s">
        <v>567</v>
      </c>
      <c r="HZU238" s="38" t="s">
        <v>1</v>
      </c>
      <c r="HZV238" s="38" t="s">
        <v>563</v>
      </c>
      <c r="HZW238" s="38" t="s">
        <v>579</v>
      </c>
      <c r="HZX238" s="59" t="s">
        <v>580</v>
      </c>
      <c r="HZY238" s="38" t="s">
        <v>581</v>
      </c>
      <c r="HZZ238" s="38" t="s">
        <v>564</v>
      </c>
      <c r="IAA238" s="38" t="s">
        <v>1188</v>
      </c>
      <c r="IAB238" s="38" t="s">
        <v>567</v>
      </c>
      <c r="IAC238" s="38" t="s">
        <v>1</v>
      </c>
      <c r="IAD238" s="38" t="s">
        <v>563</v>
      </c>
      <c r="IAE238" s="38" t="s">
        <v>579</v>
      </c>
      <c r="IAF238" s="59" t="s">
        <v>580</v>
      </c>
      <c r="IAG238" s="38" t="s">
        <v>581</v>
      </c>
      <c r="IAH238" s="38" t="s">
        <v>564</v>
      </c>
      <c r="IAI238" s="38" t="s">
        <v>1188</v>
      </c>
      <c r="IAJ238" s="38" t="s">
        <v>567</v>
      </c>
      <c r="IAK238" s="38" t="s">
        <v>1</v>
      </c>
      <c r="IAL238" s="38" t="s">
        <v>563</v>
      </c>
      <c r="IAM238" s="38" t="s">
        <v>579</v>
      </c>
      <c r="IAN238" s="59" t="s">
        <v>580</v>
      </c>
      <c r="IAO238" s="38" t="s">
        <v>581</v>
      </c>
      <c r="IAP238" s="38" t="s">
        <v>564</v>
      </c>
      <c r="IAQ238" s="38" t="s">
        <v>1188</v>
      </c>
      <c r="IAR238" s="38" t="s">
        <v>567</v>
      </c>
      <c r="IAS238" s="38" t="s">
        <v>1</v>
      </c>
      <c r="IAT238" s="38" t="s">
        <v>563</v>
      </c>
      <c r="IAU238" s="38" t="s">
        <v>579</v>
      </c>
      <c r="IAV238" s="59" t="s">
        <v>580</v>
      </c>
      <c r="IAW238" s="38" t="s">
        <v>581</v>
      </c>
      <c r="IAX238" s="38" t="s">
        <v>564</v>
      </c>
      <c r="IAY238" s="38" t="s">
        <v>1188</v>
      </c>
      <c r="IAZ238" s="38" t="s">
        <v>567</v>
      </c>
      <c r="IBA238" s="38" t="s">
        <v>1</v>
      </c>
      <c r="IBB238" s="38" t="s">
        <v>563</v>
      </c>
      <c r="IBC238" s="38" t="s">
        <v>579</v>
      </c>
      <c r="IBD238" s="59" t="s">
        <v>580</v>
      </c>
      <c r="IBE238" s="38" t="s">
        <v>581</v>
      </c>
      <c r="IBF238" s="38" t="s">
        <v>564</v>
      </c>
      <c r="IBG238" s="38" t="s">
        <v>1188</v>
      </c>
      <c r="IBH238" s="38" t="s">
        <v>567</v>
      </c>
      <c r="IBI238" s="38" t="s">
        <v>1</v>
      </c>
      <c r="IBJ238" s="38" t="s">
        <v>563</v>
      </c>
      <c r="IBK238" s="38" t="s">
        <v>579</v>
      </c>
      <c r="IBL238" s="59" t="s">
        <v>580</v>
      </c>
      <c r="IBM238" s="38" t="s">
        <v>581</v>
      </c>
      <c r="IBN238" s="38" t="s">
        <v>564</v>
      </c>
      <c r="IBO238" s="38" t="s">
        <v>1188</v>
      </c>
      <c r="IBP238" s="38" t="s">
        <v>567</v>
      </c>
      <c r="IBQ238" s="38" t="s">
        <v>1</v>
      </c>
      <c r="IBR238" s="38" t="s">
        <v>563</v>
      </c>
      <c r="IBS238" s="38" t="s">
        <v>579</v>
      </c>
      <c r="IBT238" s="59" t="s">
        <v>580</v>
      </c>
      <c r="IBU238" s="38" t="s">
        <v>581</v>
      </c>
      <c r="IBV238" s="38" t="s">
        <v>564</v>
      </c>
      <c r="IBW238" s="38" t="s">
        <v>1188</v>
      </c>
      <c r="IBX238" s="38" t="s">
        <v>567</v>
      </c>
      <c r="IBY238" s="38" t="s">
        <v>1</v>
      </c>
      <c r="IBZ238" s="38" t="s">
        <v>563</v>
      </c>
      <c r="ICA238" s="38" t="s">
        <v>579</v>
      </c>
      <c r="ICB238" s="59" t="s">
        <v>580</v>
      </c>
      <c r="ICC238" s="38" t="s">
        <v>581</v>
      </c>
      <c r="ICD238" s="38" t="s">
        <v>564</v>
      </c>
      <c r="ICE238" s="38" t="s">
        <v>1188</v>
      </c>
      <c r="ICF238" s="38" t="s">
        <v>567</v>
      </c>
      <c r="ICG238" s="38" t="s">
        <v>1</v>
      </c>
      <c r="ICH238" s="38" t="s">
        <v>563</v>
      </c>
      <c r="ICI238" s="38" t="s">
        <v>579</v>
      </c>
      <c r="ICJ238" s="59" t="s">
        <v>580</v>
      </c>
      <c r="ICK238" s="38" t="s">
        <v>581</v>
      </c>
      <c r="ICL238" s="38" t="s">
        <v>564</v>
      </c>
      <c r="ICM238" s="38" t="s">
        <v>1188</v>
      </c>
      <c r="ICN238" s="38" t="s">
        <v>567</v>
      </c>
      <c r="ICO238" s="38" t="s">
        <v>1</v>
      </c>
      <c r="ICP238" s="38" t="s">
        <v>563</v>
      </c>
      <c r="ICQ238" s="38" t="s">
        <v>579</v>
      </c>
      <c r="ICR238" s="59" t="s">
        <v>580</v>
      </c>
      <c r="ICS238" s="38" t="s">
        <v>581</v>
      </c>
      <c r="ICT238" s="38" t="s">
        <v>564</v>
      </c>
      <c r="ICU238" s="38" t="s">
        <v>1188</v>
      </c>
      <c r="ICV238" s="38" t="s">
        <v>567</v>
      </c>
      <c r="ICW238" s="38" t="s">
        <v>1</v>
      </c>
      <c r="ICX238" s="38" t="s">
        <v>563</v>
      </c>
      <c r="ICY238" s="38" t="s">
        <v>579</v>
      </c>
      <c r="ICZ238" s="59" t="s">
        <v>580</v>
      </c>
      <c r="IDA238" s="38" t="s">
        <v>581</v>
      </c>
      <c r="IDB238" s="38" t="s">
        <v>564</v>
      </c>
      <c r="IDC238" s="38" t="s">
        <v>1188</v>
      </c>
      <c r="IDD238" s="38" t="s">
        <v>567</v>
      </c>
      <c r="IDE238" s="38" t="s">
        <v>1</v>
      </c>
      <c r="IDF238" s="38" t="s">
        <v>563</v>
      </c>
      <c r="IDG238" s="38" t="s">
        <v>579</v>
      </c>
      <c r="IDH238" s="59" t="s">
        <v>580</v>
      </c>
      <c r="IDI238" s="38" t="s">
        <v>581</v>
      </c>
      <c r="IDJ238" s="38" t="s">
        <v>564</v>
      </c>
      <c r="IDK238" s="38" t="s">
        <v>1188</v>
      </c>
      <c r="IDL238" s="38" t="s">
        <v>567</v>
      </c>
      <c r="IDM238" s="38" t="s">
        <v>1</v>
      </c>
      <c r="IDN238" s="38" t="s">
        <v>563</v>
      </c>
      <c r="IDO238" s="38" t="s">
        <v>579</v>
      </c>
      <c r="IDP238" s="59" t="s">
        <v>580</v>
      </c>
      <c r="IDQ238" s="38" t="s">
        <v>581</v>
      </c>
      <c r="IDR238" s="38" t="s">
        <v>564</v>
      </c>
      <c r="IDS238" s="38" t="s">
        <v>1188</v>
      </c>
      <c r="IDT238" s="38" t="s">
        <v>567</v>
      </c>
      <c r="IDU238" s="38" t="s">
        <v>1</v>
      </c>
      <c r="IDV238" s="38" t="s">
        <v>563</v>
      </c>
      <c r="IDW238" s="38" t="s">
        <v>579</v>
      </c>
      <c r="IDX238" s="59" t="s">
        <v>580</v>
      </c>
      <c r="IDY238" s="38" t="s">
        <v>581</v>
      </c>
      <c r="IDZ238" s="38" t="s">
        <v>564</v>
      </c>
      <c r="IEA238" s="38" t="s">
        <v>1188</v>
      </c>
      <c r="IEB238" s="38" t="s">
        <v>567</v>
      </c>
      <c r="IEC238" s="38" t="s">
        <v>1</v>
      </c>
      <c r="IED238" s="38" t="s">
        <v>563</v>
      </c>
      <c r="IEE238" s="38" t="s">
        <v>579</v>
      </c>
      <c r="IEF238" s="59" t="s">
        <v>580</v>
      </c>
      <c r="IEG238" s="38" t="s">
        <v>581</v>
      </c>
      <c r="IEH238" s="38" t="s">
        <v>564</v>
      </c>
      <c r="IEI238" s="38" t="s">
        <v>1188</v>
      </c>
      <c r="IEJ238" s="38" t="s">
        <v>567</v>
      </c>
      <c r="IEK238" s="38" t="s">
        <v>1</v>
      </c>
      <c r="IEL238" s="38" t="s">
        <v>563</v>
      </c>
      <c r="IEM238" s="38" t="s">
        <v>579</v>
      </c>
      <c r="IEN238" s="59" t="s">
        <v>580</v>
      </c>
      <c r="IEO238" s="38" t="s">
        <v>581</v>
      </c>
      <c r="IEP238" s="38" t="s">
        <v>564</v>
      </c>
      <c r="IEQ238" s="38" t="s">
        <v>1188</v>
      </c>
      <c r="IER238" s="38" t="s">
        <v>567</v>
      </c>
      <c r="IES238" s="38" t="s">
        <v>1</v>
      </c>
      <c r="IET238" s="38" t="s">
        <v>563</v>
      </c>
      <c r="IEU238" s="38" t="s">
        <v>579</v>
      </c>
      <c r="IEV238" s="59" t="s">
        <v>580</v>
      </c>
      <c r="IEW238" s="38" t="s">
        <v>581</v>
      </c>
      <c r="IEX238" s="38" t="s">
        <v>564</v>
      </c>
      <c r="IEY238" s="38" t="s">
        <v>1188</v>
      </c>
      <c r="IEZ238" s="38" t="s">
        <v>567</v>
      </c>
      <c r="IFA238" s="38" t="s">
        <v>1</v>
      </c>
      <c r="IFB238" s="38" t="s">
        <v>563</v>
      </c>
      <c r="IFC238" s="38" t="s">
        <v>579</v>
      </c>
      <c r="IFD238" s="59" t="s">
        <v>580</v>
      </c>
      <c r="IFE238" s="38" t="s">
        <v>581</v>
      </c>
      <c r="IFF238" s="38" t="s">
        <v>564</v>
      </c>
      <c r="IFG238" s="38" t="s">
        <v>1188</v>
      </c>
      <c r="IFH238" s="38" t="s">
        <v>567</v>
      </c>
      <c r="IFI238" s="38" t="s">
        <v>1</v>
      </c>
      <c r="IFJ238" s="38" t="s">
        <v>563</v>
      </c>
      <c r="IFK238" s="38" t="s">
        <v>579</v>
      </c>
      <c r="IFL238" s="59" t="s">
        <v>580</v>
      </c>
      <c r="IFM238" s="38" t="s">
        <v>581</v>
      </c>
      <c r="IFN238" s="38" t="s">
        <v>564</v>
      </c>
      <c r="IFO238" s="38" t="s">
        <v>1188</v>
      </c>
      <c r="IFP238" s="38" t="s">
        <v>567</v>
      </c>
      <c r="IFQ238" s="38" t="s">
        <v>1</v>
      </c>
      <c r="IFR238" s="38" t="s">
        <v>563</v>
      </c>
      <c r="IFS238" s="38" t="s">
        <v>579</v>
      </c>
      <c r="IFT238" s="59" t="s">
        <v>580</v>
      </c>
      <c r="IFU238" s="38" t="s">
        <v>581</v>
      </c>
      <c r="IFV238" s="38" t="s">
        <v>564</v>
      </c>
      <c r="IFW238" s="38" t="s">
        <v>1188</v>
      </c>
      <c r="IFX238" s="38" t="s">
        <v>567</v>
      </c>
      <c r="IFY238" s="38" t="s">
        <v>1</v>
      </c>
      <c r="IFZ238" s="38" t="s">
        <v>563</v>
      </c>
      <c r="IGA238" s="38" t="s">
        <v>579</v>
      </c>
      <c r="IGB238" s="59" t="s">
        <v>580</v>
      </c>
      <c r="IGC238" s="38" t="s">
        <v>581</v>
      </c>
      <c r="IGD238" s="38" t="s">
        <v>564</v>
      </c>
      <c r="IGE238" s="38" t="s">
        <v>1188</v>
      </c>
      <c r="IGF238" s="38" t="s">
        <v>567</v>
      </c>
      <c r="IGG238" s="38" t="s">
        <v>1</v>
      </c>
      <c r="IGH238" s="38" t="s">
        <v>563</v>
      </c>
      <c r="IGI238" s="38" t="s">
        <v>579</v>
      </c>
      <c r="IGJ238" s="59" t="s">
        <v>580</v>
      </c>
      <c r="IGK238" s="38" t="s">
        <v>581</v>
      </c>
      <c r="IGL238" s="38" t="s">
        <v>564</v>
      </c>
      <c r="IGM238" s="38" t="s">
        <v>1188</v>
      </c>
      <c r="IGN238" s="38" t="s">
        <v>567</v>
      </c>
      <c r="IGO238" s="38" t="s">
        <v>1</v>
      </c>
      <c r="IGP238" s="38" t="s">
        <v>563</v>
      </c>
      <c r="IGQ238" s="38" t="s">
        <v>579</v>
      </c>
      <c r="IGR238" s="59" t="s">
        <v>580</v>
      </c>
      <c r="IGS238" s="38" t="s">
        <v>581</v>
      </c>
      <c r="IGT238" s="38" t="s">
        <v>564</v>
      </c>
      <c r="IGU238" s="38" t="s">
        <v>1188</v>
      </c>
      <c r="IGV238" s="38" t="s">
        <v>567</v>
      </c>
      <c r="IGW238" s="38" t="s">
        <v>1</v>
      </c>
      <c r="IGX238" s="38" t="s">
        <v>563</v>
      </c>
      <c r="IGY238" s="38" t="s">
        <v>579</v>
      </c>
      <c r="IGZ238" s="59" t="s">
        <v>580</v>
      </c>
      <c r="IHA238" s="38" t="s">
        <v>581</v>
      </c>
      <c r="IHB238" s="38" t="s">
        <v>564</v>
      </c>
      <c r="IHC238" s="38" t="s">
        <v>1188</v>
      </c>
      <c r="IHD238" s="38" t="s">
        <v>567</v>
      </c>
      <c r="IHE238" s="38" t="s">
        <v>1</v>
      </c>
      <c r="IHF238" s="38" t="s">
        <v>563</v>
      </c>
      <c r="IHG238" s="38" t="s">
        <v>579</v>
      </c>
      <c r="IHH238" s="59" t="s">
        <v>580</v>
      </c>
      <c r="IHI238" s="38" t="s">
        <v>581</v>
      </c>
      <c r="IHJ238" s="38" t="s">
        <v>564</v>
      </c>
      <c r="IHK238" s="38" t="s">
        <v>1188</v>
      </c>
      <c r="IHL238" s="38" t="s">
        <v>567</v>
      </c>
      <c r="IHM238" s="38" t="s">
        <v>1</v>
      </c>
      <c r="IHN238" s="38" t="s">
        <v>563</v>
      </c>
      <c r="IHO238" s="38" t="s">
        <v>579</v>
      </c>
      <c r="IHP238" s="59" t="s">
        <v>580</v>
      </c>
      <c r="IHQ238" s="38" t="s">
        <v>581</v>
      </c>
      <c r="IHR238" s="38" t="s">
        <v>564</v>
      </c>
      <c r="IHS238" s="38" t="s">
        <v>1188</v>
      </c>
      <c r="IHT238" s="38" t="s">
        <v>567</v>
      </c>
      <c r="IHU238" s="38" t="s">
        <v>1</v>
      </c>
      <c r="IHV238" s="38" t="s">
        <v>563</v>
      </c>
      <c r="IHW238" s="38" t="s">
        <v>579</v>
      </c>
      <c r="IHX238" s="59" t="s">
        <v>580</v>
      </c>
      <c r="IHY238" s="38" t="s">
        <v>581</v>
      </c>
      <c r="IHZ238" s="38" t="s">
        <v>564</v>
      </c>
      <c r="IIA238" s="38" t="s">
        <v>1188</v>
      </c>
      <c r="IIB238" s="38" t="s">
        <v>567</v>
      </c>
      <c r="IIC238" s="38" t="s">
        <v>1</v>
      </c>
      <c r="IID238" s="38" t="s">
        <v>563</v>
      </c>
      <c r="IIE238" s="38" t="s">
        <v>579</v>
      </c>
      <c r="IIF238" s="59" t="s">
        <v>580</v>
      </c>
      <c r="IIG238" s="38" t="s">
        <v>581</v>
      </c>
      <c r="IIH238" s="38" t="s">
        <v>564</v>
      </c>
      <c r="III238" s="38" t="s">
        <v>1188</v>
      </c>
      <c r="IIJ238" s="38" t="s">
        <v>567</v>
      </c>
      <c r="IIK238" s="38" t="s">
        <v>1</v>
      </c>
      <c r="IIL238" s="38" t="s">
        <v>563</v>
      </c>
      <c r="IIM238" s="38" t="s">
        <v>579</v>
      </c>
      <c r="IIN238" s="59" t="s">
        <v>580</v>
      </c>
      <c r="IIO238" s="38" t="s">
        <v>581</v>
      </c>
      <c r="IIP238" s="38" t="s">
        <v>564</v>
      </c>
      <c r="IIQ238" s="38" t="s">
        <v>1188</v>
      </c>
      <c r="IIR238" s="38" t="s">
        <v>567</v>
      </c>
      <c r="IIS238" s="38" t="s">
        <v>1</v>
      </c>
      <c r="IIT238" s="38" t="s">
        <v>563</v>
      </c>
      <c r="IIU238" s="38" t="s">
        <v>579</v>
      </c>
      <c r="IIV238" s="59" t="s">
        <v>580</v>
      </c>
      <c r="IIW238" s="38" t="s">
        <v>581</v>
      </c>
      <c r="IIX238" s="38" t="s">
        <v>564</v>
      </c>
      <c r="IIY238" s="38" t="s">
        <v>1188</v>
      </c>
      <c r="IIZ238" s="38" t="s">
        <v>567</v>
      </c>
      <c r="IJA238" s="38" t="s">
        <v>1</v>
      </c>
      <c r="IJB238" s="38" t="s">
        <v>563</v>
      </c>
      <c r="IJC238" s="38" t="s">
        <v>579</v>
      </c>
      <c r="IJD238" s="59" t="s">
        <v>580</v>
      </c>
      <c r="IJE238" s="38" t="s">
        <v>581</v>
      </c>
      <c r="IJF238" s="38" t="s">
        <v>564</v>
      </c>
      <c r="IJG238" s="38" t="s">
        <v>1188</v>
      </c>
      <c r="IJH238" s="38" t="s">
        <v>567</v>
      </c>
      <c r="IJI238" s="38" t="s">
        <v>1</v>
      </c>
      <c r="IJJ238" s="38" t="s">
        <v>563</v>
      </c>
      <c r="IJK238" s="38" t="s">
        <v>579</v>
      </c>
      <c r="IJL238" s="59" t="s">
        <v>580</v>
      </c>
      <c r="IJM238" s="38" t="s">
        <v>581</v>
      </c>
      <c r="IJN238" s="38" t="s">
        <v>564</v>
      </c>
      <c r="IJO238" s="38" t="s">
        <v>1188</v>
      </c>
      <c r="IJP238" s="38" t="s">
        <v>567</v>
      </c>
      <c r="IJQ238" s="38" t="s">
        <v>1</v>
      </c>
      <c r="IJR238" s="38" t="s">
        <v>563</v>
      </c>
      <c r="IJS238" s="38" t="s">
        <v>579</v>
      </c>
      <c r="IJT238" s="59" t="s">
        <v>580</v>
      </c>
      <c r="IJU238" s="38" t="s">
        <v>581</v>
      </c>
      <c r="IJV238" s="38" t="s">
        <v>564</v>
      </c>
      <c r="IJW238" s="38" t="s">
        <v>1188</v>
      </c>
      <c r="IJX238" s="38" t="s">
        <v>567</v>
      </c>
      <c r="IJY238" s="38" t="s">
        <v>1</v>
      </c>
      <c r="IJZ238" s="38" t="s">
        <v>563</v>
      </c>
      <c r="IKA238" s="38" t="s">
        <v>579</v>
      </c>
      <c r="IKB238" s="59" t="s">
        <v>580</v>
      </c>
      <c r="IKC238" s="38" t="s">
        <v>581</v>
      </c>
      <c r="IKD238" s="38" t="s">
        <v>564</v>
      </c>
      <c r="IKE238" s="38" t="s">
        <v>1188</v>
      </c>
      <c r="IKF238" s="38" t="s">
        <v>567</v>
      </c>
      <c r="IKG238" s="38" t="s">
        <v>1</v>
      </c>
      <c r="IKH238" s="38" t="s">
        <v>563</v>
      </c>
      <c r="IKI238" s="38" t="s">
        <v>579</v>
      </c>
      <c r="IKJ238" s="59" t="s">
        <v>580</v>
      </c>
      <c r="IKK238" s="38" t="s">
        <v>581</v>
      </c>
      <c r="IKL238" s="38" t="s">
        <v>564</v>
      </c>
      <c r="IKM238" s="38" t="s">
        <v>1188</v>
      </c>
      <c r="IKN238" s="38" t="s">
        <v>567</v>
      </c>
      <c r="IKO238" s="38" t="s">
        <v>1</v>
      </c>
      <c r="IKP238" s="38" t="s">
        <v>563</v>
      </c>
      <c r="IKQ238" s="38" t="s">
        <v>579</v>
      </c>
      <c r="IKR238" s="59" t="s">
        <v>580</v>
      </c>
      <c r="IKS238" s="38" t="s">
        <v>581</v>
      </c>
      <c r="IKT238" s="38" t="s">
        <v>564</v>
      </c>
      <c r="IKU238" s="38" t="s">
        <v>1188</v>
      </c>
      <c r="IKV238" s="38" t="s">
        <v>567</v>
      </c>
      <c r="IKW238" s="38" t="s">
        <v>1</v>
      </c>
      <c r="IKX238" s="38" t="s">
        <v>563</v>
      </c>
      <c r="IKY238" s="38" t="s">
        <v>579</v>
      </c>
      <c r="IKZ238" s="59" t="s">
        <v>580</v>
      </c>
      <c r="ILA238" s="38" t="s">
        <v>581</v>
      </c>
      <c r="ILB238" s="38" t="s">
        <v>564</v>
      </c>
      <c r="ILC238" s="38" t="s">
        <v>1188</v>
      </c>
      <c r="ILD238" s="38" t="s">
        <v>567</v>
      </c>
      <c r="ILE238" s="38" t="s">
        <v>1</v>
      </c>
      <c r="ILF238" s="38" t="s">
        <v>563</v>
      </c>
      <c r="ILG238" s="38" t="s">
        <v>579</v>
      </c>
      <c r="ILH238" s="59" t="s">
        <v>580</v>
      </c>
      <c r="ILI238" s="38" t="s">
        <v>581</v>
      </c>
      <c r="ILJ238" s="38" t="s">
        <v>564</v>
      </c>
      <c r="ILK238" s="38" t="s">
        <v>1188</v>
      </c>
      <c r="ILL238" s="38" t="s">
        <v>567</v>
      </c>
      <c r="ILM238" s="38" t="s">
        <v>1</v>
      </c>
      <c r="ILN238" s="38" t="s">
        <v>563</v>
      </c>
      <c r="ILO238" s="38" t="s">
        <v>579</v>
      </c>
      <c r="ILP238" s="59" t="s">
        <v>580</v>
      </c>
      <c r="ILQ238" s="38" t="s">
        <v>581</v>
      </c>
      <c r="ILR238" s="38" t="s">
        <v>564</v>
      </c>
      <c r="ILS238" s="38" t="s">
        <v>1188</v>
      </c>
      <c r="ILT238" s="38" t="s">
        <v>567</v>
      </c>
      <c r="ILU238" s="38" t="s">
        <v>1</v>
      </c>
      <c r="ILV238" s="38" t="s">
        <v>563</v>
      </c>
      <c r="ILW238" s="38" t="s">
        <v>579</v>
      </c>
      <c r="ILX238" s="59" t="s">
        <v>580</v>
      </c>
      <c r="ILY238" s="38" t="s">
        <v>581</v>
      </c>
      <c r="ILZ238" s="38" t="s">
        <v>564</v>
      </c>
      <c r="IMA238" s="38" t="s">
        <v>1188</v>
      </c>
      <c r="IMB238" s="38" t="s">
        <v>567</v>
      </c>
      <c r="IMC238" s="38" t="s">
        <v>1</v>
      </c>
      <c r="IMD238" s="38" t="s">
        <v>563</v>
      </c>
      <c r="IME238" s="38" t="s">
        <v>579</v>
      </c>
      <c r="IMF238" s="59" t="s">
        <v>580</v>
      </c>
      <c r="IMG238" s="38" t="s">
        <v>581</v>
      </c>
      <c r="IMH238" s="38" t="s">
        <v>564</v>
      </c>
      <c r="IMI238" s="38" t="s">
        <v>1188</v>
      </c>
      <c r="IMJ238" s="38" t="s">
        <v>567</v>
      </c>
      <c r="IMK238" s="38" t="s">
        <v>1</v>
      </c>
      <c r="IML238" s="38" t="s">
        <v>563</v>
      </c>
      <c r="IMM238" s="38" t="s">
        <v>579</v>
      </c>
      <c r="IMN238" s="59" t="s">
        <v>580</v>
      </c>
      <c r="IMO238" s="38" t="s">
        <v>581</v>
      </c>
      <c r="IMP238" s="38" t="s">
        <v>564</v>
      </c>
      <c r="IMQ238" s="38" t="s">
        <v>1188</v>
      </c>
      <c r="IMR238" s="38" t="s">
        <v>567</v>
      </c>
      <c r="IMS238" s="38" t="s">
        <v>1</v>
      </c>
      <c r="IMT238" s="38" t="s">
        <v>563</v>
      </c>
      <c r="IMU238" s="38" t="s">
        <v>579</v>
      </c>
      <c r="IMV238" s="59" t="s">
        <v>580</v>
      </c>
      <c r="IMW238" s="38" t="s">
        <v>581</v>
      </c>
      <c r="IMX238" s="38" t="s">
        <v>564</v>
      </c>
      <c r="IMY238" s="38" t="s">
        <v>1188</v>
      </c>
      <c r="IMZ238" s="38" t="s">
        <v>567</v>
      </c>
      <c r="INA238" s="38" t="s">
        <v>1</v>
      </c>
      <c r="INB238" s="38" t="s">
        <v>563</v>
      </c>
      <c r="INC238" s="38" t="s">
        <v>579</v>
      </c>
      <c r="IND238" s="59" t="s">
        <v>580</v>
      </c>
      <c r="INE238" s="38" t="s">
        <v>581</v>
      </c>
      <c r="INF238" s="38" t="s">
        <v>564</v>
      </c>
      <c r="ING238" s="38" t="s">
        <v>1188</v>
      </c>
      <c r="INH238" s="38" t="s">
        <v>567</v>
      </c>
      <c r="INI238" s="38" t="s">
        <v>1</v>
      </c>
      <c r="INJ238" s="38" t="s">
        <v>563</v>
      </c>
      <c r="INK238" s="38" t="s">
        <v>579</v>
      </c>
      <c r="INL238" s="59" t="s">
        <v>580</v>
      </c>
      <c r="INM238" s="38" t="s">
        <v>581</v>
      </c>
      <c r="INN238" s="38" t="s">
        <v>564</v>
      </c>
      <c r="INO238" s="38" t="s">
        <v>1188</v>
      </c>
      <c r="INP238" s="38" t="s">
        <v>567</v>
      </c>
      <c r="INQ238" s="38" t="s">
        <v>1</v>
      </c>
      <c r="INR238" s="38" t="s">
        <v>563</v>
      </c>
      <c r="INS238" s="38" t="s">
        <v>579</v>
      </c>
      <c r="INT238" s="59" t="s">
        <v>580</v>
      </c>
      <c r="INU238" s="38" t="s">
        <v>581</v>
      </c>
      <c r="INV238" s="38" t="s">
        <v>564</v>
      </c>
      <c r="INW238" s="38" t="s">
        <v>1188</v>
      </c>
      <c r="INX238" s="38" t="s">
        <v>567</v>
      </c>
      <c r="INY238" s="38" t="s">
        <v>1</v>
      </c>
      <c r="INZ238" s="38" t="s">
        <v>563</v>
      </c>
      <c r="IOA238" s="38" t="s">
        <v>579</v>
      </c>
      <c r="IOB238" s="59" t="s">
        <v>580</v>
      </c>
      <c r="IOC238" s="38" t="s">
        <v>581</v>
      </c>
      <c r="IOD238" s="38" t="s">
        <v>564</v>
      </c>
      <c r="IOE238" s="38" t="s">
        <v>1188</v>
      </c>
      <c r="IOF238" s="38" t="s">
        <v>567</v>
      </c>
      <c r="IOG238" s="38" t="s">
        <v>1</v>
      </c>
      <c r="IOH238" s="38" t="s">
        <v>563</v>
      </c>
      <c r="IOI238" s="38" t="s">
        <v>579</v>
      </c>
      <c r="IOJ238" s="59" t="s">
        <v>580</v>
      </c>
      <c r="IOK238" s="38" t="s">
        <v>581</v>
      </c>
      <c r="IOL238" s="38" t="s">
        <v>564</v>
      </c>
      <c r="IOM238" s="38" t="s">
        <v>1188</v>
      </c>
      <c r="ION238" s="38" t="s">
        <v>567</v>
      </c>
      <c r="IOO238" s="38" t="s">
        <v>1</v>
      </c>
      <c r="IOP238" s="38" t="s">
        <v>563</v>
      </c>
      <c r="IOQ238" s="38" t="s">
        <v>579</v>
      </c>
      <c r="IOR238" s="59" t="s">
        <v>580</v>
      </c>
      <c r="IOS238" s="38" t="s">
        <v>581</v>
      </c>
      <c r="IOT238" s="38" t="s">
        <v>564</v>
      </c>
      <c r="IOU238" s="38" t="s">
        <v>1188</v>
      </c>
      <c r="IOV238" s="38" t="s">
        <v>567</v>
      </c>
      <c r="IOW238" s="38" t="s">
        <v>1</v>
      </c>
      <c r="IOX238" s="38" t="s">
        <v>563</v>
      </c>
      <c r="IOY238" s="38" t="s">
        <v>579</v>
      </c>
      <c r="IOZ238" s="59" t="s">
        <v>580</v>
      </c>
      <c r="IPA238" s="38" t="s">
        <v>581</v>
      </c>
      <c r="IPB238" s="38" t="s">
        <v>564</v>
      </c>
      <c r="IPC238" s="38" t="s">
        <v>1188</v>
      </c>
      <c r="IPD238" s="38" t="s">
        <v>567</v>
      </c>
      <c r="IPE238" s="38" t="s">
        <v>1</v>
      </c>
      <c r="IPF238" s="38" t="s">
        <v>563</v>
      </c>
      <c r="IPG238" s="38" t="s">
        <v>579</v>
      </c>
      <c r="IPH238" s="59" t="s">
        <v>580</v>
      </c>
      <c r="IPI238" s="38" t="s">
        <v>581</v>
      </c>
      <c r="IPJ238" s="38" t="s">
        <v>564</v>
      </c>
      <c r="IPK238" s="38" t="s">
        <v>1188</v>
      </c>
      <c r="IPL238" s="38" t="s">
        <v>567</v>
      </c>
      <c r="IPM238" s="38" t="s">
        <v>1</v>
      </c>
      <c r="IPN238" s="38" t="s">
        <v>563</v>
      </c>
      <c r="IPO238" s="38" t="s">
        <v>579</v>
      </c>
      <c r="IPP238" s="59" t="s">
        <v>580</v>
      </c>
      <c r="IPQ238" s="38" t="s">
        <v>581</v>
      </c>
      <c r="IPR238" s="38" t="s">
        <v>564</v>
      </c>
      <c r="IPS238" s="38" t="s">
        <v>1188</v>
      </c>
      <c r="IPT238" s="38" t="s">
        <v>567</v>
      </c>
      <c r="IPU238" s="38" t="s">
        <v>1</v>
      </c>
      <c r="IPV238" s="38" t="s">
        <v>563</v>
      </c>
      <c r="IPW238" s="38" t="s">
        <v>579</v>
      </c>
      <c r="IPX238" s="59" t="s">
        <v>580</v>
      </c>
      <c r="IPY238" s="38" t="s">
        <v>581</v>
      </c>
      <c r="IPZ238" s="38" t="s">
        <v>564</v>
      </c>
      <c r="IQA238" s="38" t="s">
        <v>1188</v>
      </c>
      <c r="IQB238" s="38" t="s">
        <v>567</v>
      </c>
      <c r="IQC238" s="38" t="s">
        <v>1</v>
      </c>
      <c r="IQD238" s="38" t="s">
        <v>563</v>
      </c>
      <c r="IQE238" s="38" t="s">
        <v>579</v>
      </c>
      <c r="IQF238" s="59" t="s">
        <v>580</v>
      </c>
      <c r="IQG238" s="38" t="s">
        <v>581</v>
      </c>
      <c r="IQH238" s="38" t="s">
        <v>564</v>
      </c>
      <c r="IQI238" s="38" t="s">
        <v>1188</v>
      </c>
      <c r="IQJ238" s="38" t="s">
        <v>567</v>
      </c>
      <c r="IQK238" s="38" t="s">
        <v>1</v>
      </c>
      <c r="IQL238" s="38" t="s">
        <v>563</v>
      </c>
      <c r="IQM238" s="38" t="s">
        <v>579</v>
      </c>
      <c r="IQN238" s="59" t="s">
        <v>580</v>
      </c>
      <c r="IQO238" s="38" t="s">
        <v>581</v>
      </c>
      <c r="IQP238" s="38" t="s">
        <v>564</v>
      </c>
      <c r="IQQ238" s="38" t="s">
        <v>1188</v>
      </c>
      <c r="IQR238" s="38" t="s">
        <v>567</v>
      </c>
      <c r="IQS238" s="38" t="s">
        <v>1</v>
      </c>
      <c r="IQT238" s="38" t="s">
        <v>563</v>
      </c>
      <c r="IQU238" s="38" t="s">
        <v>579</v>
      </c>
      <c r="IQV238" s="59" t="s">
        <v>580</v>
      </c>
      <c r="IQW238" s="38" t="s">
        <v>581</v>
      </c>
      <c r="IQX238" s="38" t="s">
        <v>564</v>
      </c>
      <c r="IQY238" s="38" t="s">
        <v>1188</v>
      </c>
      <c r="IQZ238" s="38" t="s">
        <v>567</v>
      </c>
      <c r="IRA238" s="38" t="s">
        <v>1</v>
      </c>
      <c r="IRB238" s="38" t="s">
        <v>563</v>
      </c>
      <c r="IRC238" s="38" t="s">
        <v>579</v>
      </c>
      <c r="IRD238" s="59" t="s">
        <v>580</v>
      </c>
      <c r="IRE238" s="38" t="s">
        <v>581</v>
      </c>
      <c r="IRF238" s="38" t="s">
        <v>564</v>
      </c>
      <c r="IRG238" s="38" t="s">
        <v>1188</v>
      </c>
      <c r="IRH238" s="38" t="s">
        <v>567</v>
      </c>
      <c r="IRI238" s="38" t="s">
        <v>1</v>
      </c>
      <c r="IRJ238" s="38" t="s">
        <v>563</v>
      </c>
      <c r="IRK238" s="38" t="s">
        <v>579</v>
      </c>
      <c r="IRL238" s="59" t="s">
        <v>580</v>
      </c>
      <c r="IRM238" s="38" t="s">
        <v>581</v>
      </c>
      <c r="IRN238" s="38" t="s">
        <v>564</v>
      </c>
      <c r="IRO238" s="38" t="s">
        <v>1188</v>
      </c>
      <c r="IRP238" s="38" t="s">
        <v>567</v>
      </c>
      <c r="IRQ238" s="38" t="s">
        <v>1</v>
      </c>
      <c r="IRR238" s="38" t="s">
        <v>563</v>
      </c>
      <c r="IRS238" s="38" t="s">
        <v>579</v>
      </c>
      <c r="IRT238" s="59" t="s">
        <v>580</v>
      </c>
      <c r="IRU238" s="38" t="s">
        <v>581</v>
      </c>
      <c r="IRV238" s="38" t="s">
        <v>564</v>
      </c>
      <c r="IRW238" s="38" t="s">
        <v>1188</v>
      </c>
      <c r="IRX238" s="38" t="s">
        <v>567</v>
      </c>
      <c r="IRY238" s="38" t="s">
        <v>1</v>
      </c>
      <c r="IRZ238" s="38" t="s">
        <v>563</v>
      </c>
      <c r="ISA238" s="38" t="s">
        <v>579</v>
      </c>
      <c r="ISB238" s="59" t="s">
        <v>580</v>
      </c>
      <c r="ISC238" s="38" t="s">
        <v>581</v>
      </c>
      <c r="ISD238" s="38" t="s">
        <v>564</v>
      </c>
      <c r="ISE238" s="38" t="s">
        <v>1188</v>
      </c>
      <c r="ISF238" s="38" t="s">
        <v>567</v>
      </c>
      <c r="ISG238" s="38" t="s">
        <v>1</v>
      </c>
      <c r="ISH238" s="38" t="s">
        <v>563</v>
      </c>
      <c r="ISI238" s="38" t="s">
        <v>579</v>
      </c>
      <c r="ISJ238" s="59" t="s">
        <v>580</v>
      </c>
      <c r="ISK238" s="38" t="s">
        <v>581</v>
      </c>
      <c r="ISL238" s="38" t="s">
        <v>564</v>
      </c>
      <c r="ISM238" s="38" t="s">
        <v>1188</v>
      </c>
      <c r="ISN238" s="38" t="s">
        <v>567</v>
      </c>
      <c r="ISO238" s="38" t="s">
        <v>1</v>
      </c>
      <c r="ISP238" s="38" t="s">
        <v>563</v>
      </c>
      <c r="ISQ238" s="38" t="s">
        <v>579</v>
      </c>
      <c r="ISR238" s="59" t="s">
        <v>580</v>
      </c>
      <c r="ISS238" s="38" t="s">
        <v>581</v>
      </c>
      <c r="IST238" s="38" t="s">
        <v>564</v>
      </c>
      <c r="ISU238" s="38" t="s">
        <v>1188</v>
      </c>
      <c r="ISV238" s="38" t="s">
        <v>567</v>
      </c>
      <c r="ISW238" s="38" t="s">
        <v>1</v>
      </c>
      <c r="ISX238" s="38" t="s">
        <v>563</v>
      </c>
      <c r="ISY238" s="38" t="s">
        <v>579</v>
      </c>
      <c r="ISZ238" s="59" t="s">
        <v>580</v>
      </c>
      <c r="ITA238" s="38" t="s">
        <v>581</v>
      </c>
      <c r="ITB238" s="38" t="s">
        <v>564</v>
      </c>
      <c r="ITC238" s="38" t="s">
        <v>1188</v>
      </c>
      <c r="ITD238" s="38" t="s">
        <v>567</v>
      </c>
      <c r="ITE238" s="38" t="s">
        <v>1</v>
      </c>
      <c r="ITF238" s="38" t="s">
        <v>563</v>
      </c>
      <c r="ITG238" s="38" t="s">
        <v>579</v>
      </c>
      <c r="ITH238" s="59" t="s">
        <v>580</v>
      </c>
      <c r="ITI238" s="38" t="s">
        <v>581</v>
      </c>
      <c r="ITJ238" s="38" t="s">
        <v>564</v>
      </c>
      <c r="ITK238" s="38" t="s">
        <v>1188</v>
      </c>
      <c r="ITL238" s="38" t="s">
        <v>567</v>
      </c>
      <c r="ITM238" s="38" t="s">
        <v>1</v>
      </c>
      <c r="ITN238" s="38" t="s">
        <v>563</v>
      </c>
      <c r="ITO238" s="38" t="s">
        <v>579</v>
      </c>
      <c r="ITP238" s="59" t="s">
        <v>580</v>
      </c>
      <c r="ITQ238" s="38" t="s">
        <v>581</v>
      </c>
      <c r="ITR238" s="38" t="s">
        <v>564</v>
      </c>
      <c r="ITS238" s="38" t="s">
        <v>1188</v>
      </c>
      <c r="ITT238" s="38" t="s">
        <v>567</v>
      </c>
      <c r="ITU238" s="38" t="s">
        <v>1</v>
      </c>
      <c r="ITV238" s="38" t="s">
        <v>563</v>
      </c>
      <c r="ITW238" s="38" t="s">
        <v>579</v>
      </c>
      <c r="ITX238" s="59" t="s">
        <v>580</v>
      </c>
      <c r="ITY238" s="38" t="s">
        <v>581</v>
      </c>
      <c r="ITZ238" s="38" t="s">
        <v>564</v>
      </c>
      <c r="IUA238" s="38" t="s">
        <v>1188</v>
      </c>
      <c r="IUB238" s="38" t="s">
        <v>567</v>
      </c>
      <c r="IUC238" s="38" t="s">
        <v>1</v>
      </c>
      <c r="IUD238" s="38" t="s">
        <v>563</v>
      </c>
      <c r="IUE238" s="38" t="s">
        <v>579</v>
      </c>
      <c r="IUF238" s="59" t="s">
        <v>580</v>
      </c>
      <c r="IUG238" s="38" t="s">
        <v>581</v>
      </c>
      <c r="IUH238" s="38" t="s">
        <v>564</v>
      </c>
      <c r="IUI238" s="38" t="s">
        <v>1188</v>
      </c>
      <c r="IUJ238" s="38" t="s">
        <v>567</v>
      </c>
      <c r="IUK238" s="38" t="s">
        <v>1</v>
      </c>
      <c r="IUL238" s="38" t="s">
        <v>563</v>
      </c>
      <c r="IUM238" s="38" t="s">
        <v>579</v>
      </c>
      <c r="IUN238" s="59" t="s">
        <v>580</v>
      </c>
      <c r="IUO238" s="38" t="s">
        <v>581</v>
      </c>
      <c r="IUP238" s="38" t="s">
        <v>564</v>
      </c>
      <c r="IUQ238" s="38" t="s">
        <v>1188</v>
      </c>
      <c r="IUR238" s="38" t="s">
        <v>567</v>
      </c>
      <c r="IUS238" s="38" t="s">
        <v>1</v>
      </c>
      <c r="IUT238" s="38" t="s">
        <v>563</v>
      </c>
      <c r="IUU238" s="38" t="s">
        <v>579</v>
      </c>
      <c r="IUV238" s="59" t="s">
        <v>580</v>
      </c>
      <c r="IUW238" s="38" t="s">
        <v>581</v>
      </c>
      <c r="IUX238" s="38" t="s">
        <v>564</v>
      </c>
      <c r="IUY238" s="38" t="s">
        <v>1188</v>
      </c>
      <c r="IUZ238" s="38" t="s">
        <v>567</v>
      </c>
      <c r="IVA238" s="38" t="s">
        <v>1</v>
      </c>
      <c r="IVB238" s="38" t="s">
        <v>563</v>
      </c>
      <c r="IVC238" s="38" t="s">
        <v>579</v>
      </c>
      <c r="IVD238" s="59" t="s">
        <v>580</v>
      </c>
      <c r="IVE238" s="38" t="s">
        <v>581</v>
      </c>
      <c r="IVF238" s="38" t="s">
        <v>564</v>
      </c>
      <c r="IVG238" s="38" t="s">
        <v>1188</v>
      </c>
      <c r="IVH238" s="38" t="s">
        <v>567</v>
      </c>
      <c r="IVI238" s="38" t="s">
        <v>1</v>
      </c>
      <c r="IVJ238" s="38" t="s">
        <v>563</v>
      </c>
      <c r="IVK238" s="38" t="s">
        <v>579</v>
      </c>
      <c r="IVL238" s="59" t="s">
        <v>580</v>
      </c>
      <c r="IVM238" s="38" t="s">
        <v>581</v>
      </c>
      <c r="IVN238" s="38" t="s">
        <v>564</v>
      </c>
      <c r="IVO238" s="38" t="s">
        <v>1188</v>
      </c>
      <c r="IVP238" s="38" t="s">
        <v>567</v>
      </c>
      <c r="IVQ238" s="38" t="s">
        <v>1</v>
      </c>
      <c r="IVR238" s="38" t="s">
        <v>563</v>
      </c>
      <c r="IVS238" s="38" t="s">
        <v>579</v>
      </c>
      <c r="IVT238" s="59" t="s">
        <v>580</v>
      </c>
      <c r="IVU238" s="38" t="s">
        <v>581</v>
      </c>
      <c r="IVV238" s="38" t="s">
        <v>564</v>
      </c>
      <c r="IVW238" s="38" t="s">
        <v>1188</v>
      </c>
      <c r="IVX238" s="38" t="s">
        <v>567</v>
      </c>
      <c r="IVY238" s="38" t="s">
        <v>1</v>
      </c>
      <c r="IVZ238" s="38" t="s">
        <v>563</v>
      </c>
      <c r="IWA238" s="38" t="s">
        <v>579</v>
      </c>
      <c r="IWB238" s="59" t="s">
        <v>580</v>
      </c>
      <c r="IWC238" s="38" t="s">
        <v>581</v>
      </c>
      <c r="IWD238" s="38" t="s">
        <v>564</v>
      </c>
      <c r="IWE238" s="38" t="s">
        <v>1188</v>
      </c>
      <c r="IWF238" s="38" t="s">
        <v>567</v>
      </c>
      <c r="IWG238" s="38" t="s">
        <v>1</v>
      </c>
      <c r="IWH238" s="38" t="s">
        <v>563</v>
      </c>
      <c r="IWI238" s="38" t="s">
        <v>579</v>
      </c>
      <c r="IWJ238" s="59" t="s">
        <v>580</v>
      </c>
      <c r="IWK238" s="38" t="s">
        <v>581</v>
      </c>
      <c r="IWL238" s="38" t="s">
        <v>564</v>
      </c>
      <c r="IWM238" s="38" t="s">
        <v>1188</v>
      </c>
      <c r="IWN238" s="38" t="s">
        <v>567</v>
      </c>
      <c r="IWO238" s="38" t="s">
        <v>1</v>
      </c>
      <c r="IWP238" s="38" t="s">
        <v>563</v>
      </c>
      <c r="IWQ238" s="38" t="s">
        <v>579</v>
      </c>
      <c r="IWR238" s="59" t="s">
        <v>580</v>
      </c>
      <c r="IWS238" s="38" t="s">
        <v>581</v>
      </c>
      <c r="IWT238" s="38" t="s">
        <v>564</v>
      </c>
      <c r="IWU238" s="38" t="s">
        <v>1188</v>
      </c>
      <c r="IWV238" s="38" t="s">
        <v>567</v>
      </c>
      <c r="IWW238" s="38" t="s">
        <v>1</v>
      </c>
      <c r="IWX238" s="38" t="s">
        <v>563</v>
      </c>
      <c r="IWY238" s="38" t="s">
        <v>579</v>
      </c>
      <c r="IWZ238" s="59" t="s">
        <v>580</v>
      </c>
      <c r="IXA238" s="38" t="s">
        <v>581</v>
      </c>
      <c r="IXB238" s="38" t="s">
        <v>564</v>
      </c>
      <c r="IXC238" s="38" t="s">
        <v>1188</v>
      </c>
      <c r="IXD238" s="38" t="s">
        <v>567</v>
      </c>
      <c r="IXE238" s="38" t="s">
        <v>1</v>
      </c>
      <c r="IXF238" s="38" t="s">
        <v>563</v>
      </c>
      <c r="IXG238" s="38" t="s">
        <v>579</v>
      </c>
      <c r="IXH238" s="59" t="s">
        <v>580</v>
      </c>
      <c r="IXI238" s="38" t="s">
        <v>581</v>
      </c>
      <c r="IXJ238" s="38" t="s">
        <v>564</v>
      </c>
      <c r="IXK238" s="38" t="s">
        <v>1188</v>
      </c>
      <c r="IXL238" s="38" t="s">
        <v>567</v>
      </c>
      <c r="IXM238" s="38" t="s">
        <v>1</v>
      </c>
      <c r="IXN238" s="38" t="s">
        <v>563</v>
      </c>
      <c r="IXO238" s="38" t="s">
        <v>579</v>
      </c>
      <c r="IXP238" s="59" t="s">
        <v>580</v>
      </c>
      <c r="IXQ238" s="38" t="s">
        <v>581</v>
      </c>
      <c r="IXR238" s="38" t="s">
        <v>564</v>
      </c>
      <c r="IXS238" s="38" t="s">
        <v>1188</v>
      </c>
      <c r="IXT238" s="38" t="s">
        <v>567</v>
      </c>
      <c r="IXU238" s="38" t="s">
        <v>1</v>
      </c>
      <c r="IXV238" s="38" t="s">
        <v>563</v>
      </c>
      <c r="IXW238" s="38" t="s">
        <v>579</v>
      </c>
      <c r="IXX238" s="59" t="s">
        <v>580</v>
      </c>
      <c r="IXY238" s="38" t="s">
        <v>581</v>
      </c>
      <c r="IXZ238" s="38" t="s">
        <v>564</v>
      </c>
      <c r="IYA238" s="38" t="s">
        <v>1188</v>
      </c>
      <c r="IYB238" s="38" t="s">
        <v>567</v>
      </c>
      <c r="IYC238" s="38" t="s">
        <v>1</v>
      </c>
      <c r="IYD238" s="38" t="s">
        <v>563</v>
      </c>
      <c r="IYE238" s="38" t="s">
        <v>579</v>
      </c>
      <c r="IYF238" s="59" t="s">
        <v>580</v>
      </c>
      <c r="IYG238" s="38" t="s">
        <v>581</v>
      </c>
      <c r="IYH238" s="38" t="s">
        <v>564</v>
      </c>
      <c r="IYI238" s="38" t="s">
        <v>1188</v>
      </c>
      <c r="IYJ238" s="38" t="s">
        <v>567</v>
      </c>
      <c r="IYK238" s="38" t="s">
        <v>1</v>
      </c>
      <c r="IYL238" s="38" t="s">
        <v>563</v>
      </c>
      <c r="IYM238" s="38" t="s">
        <v>579</v>
      </c>
      <c r="IYN238" s="59" t="s">
        <v>580</v>
      </c>
      <c r="IYO238" s="38" t="s">
        <v>581</v>
      </c>
      <c r="IYP238" s="38" t="s">
        <v>564</v>
      </c>
      <c r="IYQ238" s="38" t="s">
        <v>1188</v>
      </c>
      <c r="IYR238" s="38" t="s">
        <v>567</v>
      </c>
      <c r="IYS238" s="38" t="s">
        <v>1</v>
      </c>
      <c r="IYT238" s="38" t="s">
        <v>563</v>
      </c>
      <c r="IYU238" s="38" t="s">
        <v>579</v>
      </c>
      <c r="IYV238" s="59" t="s">
        <v>580</v>
      </c>
      <c r="IYW238" s="38" t="s">
        <v>581</v>
      </c>
      <c r="IYX238" s="38" t="s">
        <v>564</v>
      </c>
      <c r="IYY238" s="38" t="s">
        <v>1188</v>
      </c>
      <c r="IYZ238" s="38" t="s">
        <v>567</v>
      </c>
      <c r="IZA238" s="38" t="s">
        <v>1</v>
      </c>
      <c r="IZB238" s="38" t="s">
        <v>563</v>
      </c>
      <c r="IZC238" s="38" t="s">
        <v>579</v>
      </c>
      <c r="IZD238" s="59" t="s">
        <v>580</v>
      </c>
      <c r="IZE238" s="38" t="s">
        <v>581</v>
      </c>
      <c r="IZF238" s="38" t="s">
        <v>564</v>
      </c>
      <c r="IZG238" s="38" t="s">
        <v>1188</v>
      </c>
      <c r="IZH238" s="38" t="s">
        <v>567</v>
      </c>
      <c r="IZI238" s="38" t="s">
        <v>1</v>
      </c>
      <c r="IZJ238" s="38" t="s">
        <v>563</v>
      </c>
      <c r="IZK238" s="38" t="s">
        <v>579</v>
      </c>
      <c r="IZL238" s="59" t="s">
        <v>580</v>
      </c>
      <c r="IZM238" s="38" t="s">
        <v>581</v>
      </c>
      <c r="IZN238" s="38" t="s">
        <v>564</v>
      </c>
      <c r="IZO238" s="38" t="s">
        <v>1188</v>
      </c>
      <c r="IZP238" s="38" t="s">
        <v>567</v>
      </c>
      <c r="IZQ238" s="38" t="s">
        <v>1</v>
      </c>
      <c r="IZR238" s="38" t="s">
        <v>563</v>
      </c>
      <c r="IZS238" s="38" t="s">
        <v>579</v>
      </c>
      <c r="IZT238" s="59" t="s">
        <v>580</v>
      </c>
      <c r="IZU238" s="38" t="s">
        <v>581</v>
      </c>
      <c r="IZV238" s="38" t="s">
        <v>564</v>
      </c>
      <c r="IZW238" s="38" t="s">
        <v>1188</v>
      </c>
      <c r="IZX238" s="38" t="s">
        <v>567</v>
      </c>
      <c r="IZY238" s="38" t="s">
        <v>1</v>
      </c>
      <c r="IZZ238" s="38" t="s">
        <v>563</v>
      </c>
      <c r="JAA238" s="38" t="s">
        <v>579</v>
      </c>
      <c r="JAB238" s="59" t="s">
        <v>580</v>
      </c>
      <c r="JAC238" s="38" t="s">
        <v>581</v>
      </c>
      <c r="JAD238" s="38" t="s">
        <v>564</v>
      </c>
      <c r="JAE238" s="38" t="s">
        <v>1188</v>
      </c>
      <c r="JAF238" s="38" t="s">
        <v>567</v>
      </c>
      <c r="JAG238" s="38" t="s">
        <v>1</v>
      </c>
      <c r="JAH238" s="38" t="s">
        <v>563</v>
      </c>
      <c r="JAI238" s="38" t="s">
        <v>579</v>
      </c>
      <c r="JAJ238" s="59" t="s">
        <v>580</v>
      </c>
      <c r="JAK238" s="38" t="s">
        <v>581</v>
      </c>
      <c r="JAL238" s="38" t="s">
        <v>564</v>
      </c>
      <c r="JAM238" s="38" t="s">
        <v>1188</v>
      </c>
      <c r="JAN238" s="38" t="s">
        <v>567</v>
      </c>
      <c r="JAO238" s="38" t="s">
        <v>1</v>
      </c>
      <c r="JAP238" s="38" t="s">
        <v>563</v>
      </c>
      <c r="JAQ238" s="38" t="s">
        <v>579</v>
      </c>
      <c r="JAR238" s="59" t="s">
        <v>580</v>
      </c>
      <c r="JAS238" s="38" t="s">
        <v>581</v>
      </c>
      <c r="JAT238" s="38" t="s">
        <v>564</v>
      </c>
      <c r="JAU238" s="38" t="s">
        <v>1188</v>
      </c>
      <c r="JAV238" s="38" t="s">
        <v>567</v>
      </c>
      <c r="JAW238" s="38" t="s">
        <v>1</v>
      </c>
      <c r="JAX238" s="38" t="s">
        <v>563</v>
      </c>
      <c r="JAY238" s="38" t="s">
        <v>579</v>
      </c>
      <c r="JAZ238" s="59" t="s">
        <v>580</v>
      </c>
      <c r="JBA238" s="38" t="s">
        <v>581</v>
      </c>
      <c r="JBB238" s="38" t="s">
        <v>564</v>
      </c>
      <c r="JBC238" s="38" t="s">
        <v>1188</v>
      </c>
      <c r="JBD238" s="38" t="s">
        <v>567</v>
      </c>
      <c r="JBE238" s="38" t="s">
        <v>1</v>
      </c>
      <c r="JBF238" s="38" t="s">
        <v>563</v>
      </c>
      <c r="JBG238" s="38" t="s">
        <v>579</v>
      </c>
      <c r="JBH238" s="59" t="s">
        <v>580</v>
      </c>
      <c r="JBI238" s="38" t="s">
        <v>581</v>
      </c>
      <c r="JBJ238" s="38" t="s">
        <v>564</v>
      </c>
      <c r="JBK238" s="38" t="s">
        <v>1188</v>
      </c>
      <c r="JBL238" s="38" t="s">
        <v>567</v>
      </c>
      <c r="JBM238" s="38" t="s">
        <v>1</v>
      </c>
      <c r="JBN238" s="38" t="s">
        <v>563</v>
      </c>
      <c r="JBO238" s="38" t="s">
        <v>579</v>
      </c>
      <c r="JBP238" s="59" t="s">
        <v>580</v>
      </c>
      <c r="JBQ238" s="38" t="s">
        <v>581</v>
      </c>
      <c r="JBR238" s="38" t="s">
        <v>564</v>
      </c>
      <c r="JBS238" s="38" t="s">
        <v>1188</v>
      </c>
      <c r="JBT238" s="38" t="s">
        <v>567</v>
      </c>
      <c r="JBU238" s="38" t="s">
        <v>1</v>
      </c>
      <c r="JBV238" s="38" t="s">
        <v>563</v>
      </c>
      <c r="JBW238" s="38" t="s">
        <v>579</v>
      </c>
      <c r="JBX238" s="59" t="s">
        <v>580</v>
      </c>
      <c r="JBY238" s="38" t="s">
        <v>581</v>
      </c>
      <c r="JBZ238" s="38" t="s">
        <v>564</v>
      </c>
      <c r="JCA238" s="38" t="s">
        <v>1188</v>
      </c>
      <c r="JCB238" s="38" t="s">
        <v>567</v>
      </c>
      <c r="JCC238" s="38" t="s">
        <v>1</v>
      </c>
      <c r="JCD238" s="38" t="s">
        <v>563</v>
      </c>
      <c r="JCE238" s="38" t="s">
        <v>579</v>
      </c>
      <c r="JCF238" s="59" t="s">
        <v>580</v>
      </c>
      <c r="JCG238" s="38" t="s">
        <v>581</v>
      </c>
      <c r="JCH238" s="38" t="s">
        <v>564</v>
      </c>
      <c r="JCI238" s="38" t="s">
        <v>1188</v>
      </c>
      <c r="JCJ238" s="38" t="s">
        <v>567</v>
      </c>
      <c r="JCK238" s="38" t="s">
        <v>1</v>
      </c>
      <c r="JCL238" s="38" t="s">
        <v>563</v>
      </c>
      <c r="JCM238" s="38" t="s">
        <v>579</v>
      </c>
      <c r="JCN238" s="59" t="s">
        <v>580</v>
      </c>
      <c r="JCO238" s="38" t="s">
        <v>581</v>
      </c>
      <c r="JCP238" s="38" t="s">
        <v>564</v>
      </c>
      <c r="JCQ238" s="38" t="s">
        <v>1188</v>
      </c>
      <c r="JCR238" s="38" t="s">
        <v>567</v>
      </c>
      <c r="JCS238" s="38" t="s">
        <v>1</v>
      </c>
      <c r="JCT238" s="38" t="s">
        <v>563</v>
      </c>
      <c r="JCU238" s="38" t="s">
        <v>579</v>
      </c>
      <c r="JCV238" s="59" t="s">
        <v>580</v>
      </c>
      <c r="JCW238" s="38" t="s">
        <v>581</v>
      </c>
      <c r="JCX238" s="38" t="s">
        <v>564</v>
      </c>
      <c r="JCY238" s="38" t="s">
        <v>1188</v>
      </c>
      <c r="JCZ238" s="38" t="s">
        <v>567</v>
      </c>
      <c r="JDA238" s="38" t="s">
        <v>1</v>
      </c>
      <c r="JDB238" s="38" t="s">
        <v>563</v>
      </c>
      <c r="JDC238" s="38" t="s">
        <v>579</v>
      </c>
      <c r="JDD238" s="59" t="s">
        <v>580</v>
      </c>
      <c r="JDE238" s="38" t="s">
        <v>581</v>
      </c>
      <c r="JDF238" s="38" t="s">
        <v>564</v>
      </c>
      <c r="JDG238" s="38" t="s">
        <v>1188</v>
      </c>
      <c r="JDH238" s="38" t="s">
        <v>567</v>
      </c>
      <c r="JDI238" s="38" t="s">
        <v>1</v>
      </c>
      <c r="JDJ238" s="38" t="s">
        <v>563</v>
      </c>
      <c r="JDK238" s="38" t="s">
        <v>579</v>
      </c>
      <c r="JDL238" s="59" t="s">
        <v>580</v>
      </c>
      <c r="JDM238" s="38" t="s">
        <v>581</v>
      </c>
      <c r="JDN238" s="38" t="s">
        <v>564</v>
      </c>
      <c r="JDO238" s="38" t="s">
        <v>1188</v>
      </c>
      <c r="JDP238" s="38" t="s">
        <v>567</v>
      </c>
      <c r="JDQ238" s="38" t="s">
        <v>1</v>
      </c>
      <c r="JDR238" s="38" t="s">
        <v>563</v>
      </c>
      <c r="JDS238" s="38" t="s">
        <v>579</v>
      </c>
      <c r="JDT238" s="59" t="s">
        <v>580</v>
      </c>
      <c r="JDU238" s="38" t="s">
        <v>581</v>
      </c>
      <c r="JDV238" s="38" t="s">
        <v>564</v>
      </c>
      <c r="JDW238" s="38" t="s">
        <v>1188</v>
      </c>
      <c r="JDX238" s="38" t="s">
        <v>567</v>
      </c>
      <c r="JDY238" s="38" t="s">
        <v>1</v>
      </c>
      <c r="JDZ238" s="38" t="s">
        <v>563</v>
      </c>
      <c r="JEA238" s="38" t="s">
        <v>579</v>
      </c>
      <c r="JEB238" s="59" t="s">
        <v>580</v>
      </c>
      <c r="JEC238" s="38" t="s">
        <v>581</v>
      </c>
      <c r="JED238" s="38" t="s">
        <v>564</v>
      </c>
      <c r="JEE238" s="38" t="s">
        <v>1188</v>
      </c>
      <c r="JEF238" s="38" t="s">
        <v>567</v>
      </c>
      <c r="JEG238" s="38" t="s">
        <v>1</v>
      </c>
      <c r="JEH238" s="38" t="s">
        <v>563</v>
      </c>
      <c r="JEI238" s="38" t="s">
        <v>579</v>
      </c>
      <c r="JEJ238" s="59" t="s">
        <v>580</v>
      </c>
      <c r="JEK238" s="38" t="s">
        <v>581</v>
      </c>
      <c r="JEL238" s="38" t="s">
        <v>564</v>
      </c>
      <c r="JEM238" s="38" t="s">
        <v>1188</v>
      </c>
      <c r="JEN238" s="38" t="s">
        <v>567</v>
      </c>
      <c r="JEO238" s="38" t="s">
        <v>1</v>
      </c>
      <c r="JEP238" s="38" t="s">
        <v>563</v>
      </c>
      <c r="JEQ238" s="38" t="s">
        <v>579</v>
      </c>
      <c r="JER238" s="59" t="s">
        <v>580</v>
      </c>
      <c r="JES238" s="38" t="s">
        <v>581</v>
      </c>
      <c r="JET238" s="38" t="s">
        <v>564</v>
      </c>
      <c r="JEU238" s="38" t="s">
        <v>1188</v>
      </c>
      <c r="JEV238" s="38" t="s">
        <v>567</v>
      </c>
      <c r="JEW238" s="38" t="s">
        <v>1</v>
      </c>
      <c r="JEX238" s="38" t="s">
        <v>563</v>
      </c>
      <c r="JEY238" s="38" t="s">
        <v>579</v>
      </c>
      <c r="JEZ238" s="59" t="s">
        <v>580</v>
      </c>
      <c r="JFA238" s="38" t="s">
        <v>581</v>
      </c>
      <c r="JFB238" s="38" t="s">
        <v>564</v>
      </c>
      <c r="JFC238" s="38" t="s">
        <v>1188</v>
      </c>
      <c r="JFD238" s="38" t="s">
        <v>567</v>
      </c>
      <c r="JFE238" s="38" t="s">
        <v>1</v>
      </c>
      <c r="JFF238" s="38" t="s">
        <v>563</v>
      </c>
      <c r="JFG238" s="38" t="s">
        <v>579</v>
      </c>
      <c r="JFH238" s="59" t="s">
        <v>580</v>
      </c>
      <c r="JFI238" s="38" t="s">
        <v>581</v>
      </c>
      <c r="JFJ238" s="38" t="s">
        <v>564</v>
      </c>
      <c r="JFK238" s="38" t="s">
        <v>1188</v>
      </c>
      <c r="JFL238" s="38" t="s">
        <v>567</v>
      </c>
      <c r="JFM238" s="38" t="s">
        <v>1</v>
      </c>
      <c r="JFN238" s="38" t="s">
        <v>563</v>
      </c>
      <c r="JFO238" s="38" t="s">
        <v>579</v>
      </c>
      <c r="JFP238" s="59" t="s">
        <v>580</v>
      </c>
      <c r="JFQ238" s="38" t="s">
        <v>581</v>
      </c>
      <c r="JFR238" s="38" t="s">
        <v>564</v>
      </c>
      <c r="JFS238" s="38" t="s">
        <v>1188</v>
      </c>
      <c r="JFT238" s="38" t="s">
        <v>567</v>
      </c>
      <c r="JFU238" s="38" t="s">
        <v>1</v>
      </c>
      <c r="JFV238" s="38" t="s">
        <v>563</v>
      </c>
      <c r="JFW238" s="38" t="s">
        <v>579</v>
      </c>
      <c r="JFX238" s="59" t="s">
        <v>580</v>
      </c>
      <c r="JFY238" s="38" t="s">
        <v>581</v>
      </c>
      <c r="JFZ238" s="38" t="s">
        <v>564</v>
      </c>
      <c r="JGA238" s="38" t="s">
        <v>1188</v>
      </c>
      <c r="JGB238" s="38" t="s">
        <v>567</v>
      </c>
      <c r="JGC238" s="38" t="s">
        <v>1</v>
      </c>
      <c r="JGD238" s="38" t="s">
        <v>563</v>
      </c>
      <c r="JGE238" s="38" t="s">
        <v>579</v>
      </c>
      <c r="JGF238" s="59" t="s">
        <v>580</v>
      </c>
      <c r="JGG238" s="38" t="s">
        <v>581</v>
      </c>
      <c r="JGH238" s="38" t="s">
        <v>564</v>
      </c>
      <c r="JGI238" s="38" t="s">
        <v>1188</v>
      </c>
      <c r="JGJ238" s="38" t="s">
        <v>567</v>
      </c>
      <c r="JGK238" s="38" t="s">
        <v>1</v>
      </c>
      <c r="JGL238" s="38" t="s">
        <v>563</v>
      </c>
      <c r="JGM238" s="38" t="s">
        <v>579</v>
      </c>
      <c r="JGN238" s="59" t="s">
        <v>580</v>
      </c>
      <c r="JGO238" s="38" t="s">
        <v>581</v>
      </c>
      <c r="JGP238" s="38" t="s">
        <v>564</v>
      </c>
      <c r="JGQ238" s="38" t="s">
        <v>1188</v>
      </c>
      <c r="JGR238" s="38" t="s">
        <v>567</v>
      </c>
      <c r="JGS238" s="38" t="s">
        <v>1</v>
      </c>
      <c r="JGT238" s="38" t="s">
        <v>563</v>
      </c>
      <c r="JGU238" s="38" t="s">
        <v>579</v>
      </c>
      <c r="JGV238" s="59" t="s">
        <v>580</v>
      </c>
      <c r="JGW238" s="38" t="s">
        <v>581</v>
      </c>
      <c r="JGX238" s="38" t="s">
        <v>564</v>
      </c>
      <c r="JGY238" s="38" t="s">
        <v>1188</v>
      </c>
      <c r="JGZ238" s="38" t="s">
        <v>567</v>
      </c>
      <c r="JHA238" s="38" t="s">
        <v>1</v>
      </c>
      <c r="JHB238" s="38" t="s">
        <v>563</v>
      </c>
      <c r="JHC238" s="38" t="s">
        <v>579</v>
      </c>
      <c r="JHD238" s="59" t="s">
        <v>580</v>
      </c>
      <c r="JHE238" s="38" t="s">
        <v>581</v>
      </c>
      <c r="JHF238" s="38" t="s">
        <v>564</v>
      </c>
      <c r="JHG238" s="38" t="s">
        <v>1188</v>
      </c>
      <c r="JHH238" s="38" t="s">
        <v>567</v>
      </c>
      <c r="JHI238" s="38" t="s">
        <v>1</v>
      </c>
      <c r="JHJ238" s="38" t="s">
        <v>563</v>
      </c>
      <c r="JHK238" s="38" t="s">
        <v>579</v>
      </c>
      <c r="JHL238" s="59" t="s">
        <v>580</v>
      </c>
      <c r="JHM238" s="38" t="s">
        <v>581</v>
      </c>
      <c r="JHN238" s="38" t="s">
        <v>564</v>
      </c>
      <c r="JHO238" s="38" t="s">
        <v>1188</v>
      </c>
      <c r="JHP238" s="38" t="s">
        <v>567</v>
      </c>
      <c r="JHQ238" s="38" t="s">
        <v>1</v>
      </c>
      <c r="JHR238" s="38" t="s">
        <v>563</v>
      </c>
      <c r="JHS238" s="38" t="s">
        <v>579</v>
      </c>
      <c r="JHT238" s="59" t="s">
        <v>580</v>
      </c>
      <c r="JHU238" s="38" t="s">
        <v>581</v>
      </c>
      <c r="JHV238" s="38" t="s">
        <v>564</v>
      </c>
      <c r="JHW238" s="38" t="s">
        <v>1188</v>
      </c>
      <c r="JHX238" s="38" t="s">
        <v>567</v>
      </c>
      <c r="JHY238" s="38" t="s">
        <v>1</v>
      </c>
      <c r="JHZ238" s="38" t="s">
        <v>563</v>
      </c>
      <c r="JIA238" s="38" t="s">
        <v>579</v>
      </c>
      <c r="JIB238" s="59" t="s">
        <v>580</v>
      </c>
      <c r="JIC238" s="38" t="s">
        <v>581</v>
      </c>
      <c r="JID238" s="38" t="s">
        <v>564</v>
      </c>
      <c r="JIE238" s="38" t="s">
        <v>1188</v>
      </c>
      <c r="JIF238" s="38" t="s">
        <v>567</v>
      </c>
      <c r="JIG238" s="38" t="s">
        <v>1</v>
      </c>
      <c r="JIH238" s="38" t="s">
        <v>563</v>
      </c>
      <c r="JII238" s="38" t="s">
        <v>579</v>
      </c>
      <c r="JIJ238" s="59" t="s">
        <v>580</v>
      </c>
      <c r="JIK238" s="38" t="s">
        <v>581</v>
      </c>
      <c r="JIL238" s="38" t="s">
        <v>564</v>
      </c>
      <c r="JIM238" s="38" t="s">
        <v>1188</v>
      </c>
      <c r="JIN238" s="38" t="s">
        <v>567</v>
      </c>
      <c r="JIO238" s="38" t="s">
        <v>1</v>
      </c>
      <c r="JIP238" s="38" t="s">
        <v>563</v>
      </c>
      <c r="JIQ238" s="38" t="s">
        <v>579</v>
      </c>
      <c r="JIR238" s="59" t="s">
        <v>580</v>
      </c>
      <c r="JIS238" s="38" t="s">
        <v>581</v>
      </c>
      <c r="JIT238" s="38" t="s">
        <v>564</v>
      </c>
      <c r="JIU238" s="38" t="s">
        <v>1188</v>
      </c>
      <c r="JIV238" s="38" t="s">
        <v>567</v>
      </c>
      <c r="JIW238" s="38" t="s">
        <v>1</v>
      </c>
      <c r="JIX238" s="38" t="s">
        <v>563</v>
      </c>
      <c r="JIY238" s="38" t="s">
        <v>579</v>
      </c>
      <c r="JIZ238" s="59" t="s">
        <v>580</v>
      </c>
      <c r="JJA238" s="38" t="s">
        <v>581</v>
      </c>
      <c r="JJB238" s="38" t="s">
        <v>564</v>
      </c>
      <c r="JJC238" s="38" t="s">
        <v>1188</v>
      </c>
      <c r="JJD238" s="38" t="s">
        <v>567</v>
      </c>
      <c r="JJE238" s="38" t="s">
        <v>1</v>
      </c>
      <c r="JJF238" s="38" t="s">
        <v>563</v>
      </c>
      <c r="JJG238" s="38" t="s">
        <v>579</v>
      </c>
      <c r="JJH238" s="59" t="s">
        <v>580</v>
      </c>
      <c r="JJI238" s="38" t="s">
        <v>581</v>
      </c>
      <c r="JJJ238" s="38" t="s">
        <v>564</v>
      </c>
      <c r="JJK238" s="38" t="s">
        <v>1188</v>
      </c>
      <c r="JJL238" s="38" t="s">
        <v>567</v>
      </c>
      <c r="JJM238" s="38" t="s">
        <v>1</v>
      </c>
      <c r="JJN238" s="38" t="s">
        <v>563</v>
      </c>
      <c r="JJO238" s="38" t="s">
        <v>579</v>
      </c>
      <c r="JJP238" s="59" t="s">
        <v>580</v>
      </c>
      <c r="JJQ238" s="38" t="s">
        <v>581</v>
      </c>
      <c r="JJR238" s="38" t="s">
        <v>564</v>
      </c>
      <c r="JJS238" s="38" t="s">
        <v>1188</v>
      </c>
      <c r="JJT238" s="38" t="s">
        <v>567</v>
      </c>
      <c r="JJU238" s="38" t="s">
        <v>1</v>
      </c>
      <c r="JJV238" s="38" t="s">
        <v>563</v>
      </c>
      <c r="JJW238" s="38" t="s">
        <v>579</v>
      </c>
      <c r="JJX238" s="59" t="s">
        <v>580</v>
      </c>
      <c r="JJY238" s="38" t="s">
        <v>581</v>
      </c>
      <c r="JJZ238" s="38" t="s">
        <v>564</v>
      </c>
      <c r="JKA238" s="38" t="s">
        <v>1188</v>
      </c>
      <c r="JKB238" s="38" t="s">
        <v>567</v>
      </c>
      <c r="JKC238" s="38" t="s">
        <v>1</v>
      </c>
      <c r="JKD238" s="38" t="s">
        <v>563</v>
      </c>
      <c r="JKE238" s="38" t="s">
        <v>579</v>
      </c>
      <c r="JKF238" s="59" t="s">
        <v>580</v>
      </c>
      <c r="JKG238" s="38" t="s">
        <v>581</v>
      </c>
      <c r="JKH238" s="38" t="s">
        <v>564</v>
      </c>
      <c r="JKI238" s="38" t="s">
        <v>1188</v>
      </c>
      <c r="JKJ238" s="38" t="s">
        <v>567</v>
      </c>
      <c r="JKK238" s="38" t="s">
        <v>1</v>
      </c>
      <c r="JKL238" s="38" t="s">
        <v>563</v>
      </c>
      <c r="JKM238" s="38" t="s">
        <v>579</v>
      </c>
      <c r="JKN238" s="59" t="s">
        <v>580</v>
      </c>
      <c r="JKO238" s="38" t="s">
        <v>581</v>
      </c>
      <c r="JKP238" s="38" t="s">
        <v>564</v>
      </c>
      <c r="JKQ238" s="38" t="s">
        <v>1188</v>
      </c>
      <c r="JKR238" s="38" t="s">
        <v>567</v>
      </c>
      <c r="JKS238" s="38" t="s">
        <v>1</v>
      </c>
      <c r="JKT238" s="38" t="s">
        <v>563</v>
      </c>
      <c r="JKU238" s="38" t="s">
        <v>579</v>
      </c>
      <c r="JKV238" s="59" t="s">
        <v>580</v>
      </c>
      <c r="JKW238" s="38" t="s">
        <v>581</v>
      </c>
      <c r="JKX238" s="38" t="s">
        <v>564</v>
      </c>
      <c r="JKY238" s="38" t="s">
        <v>1188</v>
      </c>
      <c r="JKZ238" s="38" t="s">
        <v>567</v>
      </c>
      <c r="JLA238" s="38" t="s">
        <v>1</v>
      </c>
      <c r="JLB238" s="38" t="s">
        <v>563</v>
      </c>
      <c r="JLC238" s="38" t="s">
        <v>579</v>
      </c>
      <c r="JLD238" s="59" t="s">
        <v>580</v>
      </c>
      <c r="JLE238" s="38" t="s">
        <v>581</v>
      </c>
      <c r="JLF238" s="38" t="s">
        <v>564</v>
      </c>
      <c r="JLG238" s="38" t="s">
        <v>1188</v>
      </c>
      <c r="JLH238" s="38" t="s">
        <v>567</v>
      </c>
      <c r="JLI238" s="38" t="s">
        <v>1</v>
      </c>
      <c r="JLJ238" s="38" t="s">
        <v>563</v>
      </c>
      <c r="JLK238" s="38" t="s">
        <v>579</v>
      </c>
      <c r="JLL238" s="59" t="s">
        <v>580</v>
      </c>
      <c r="JLM238" s="38" t="s">
        <v>581</v>
      </c>
      <c r="JLN238" s="38" t="s">
        <v>564</v>
      </c>
      <c r="JLO238" s="38" t="s">
        <v>1188</v>
      </c>
      <c r="JLP238" s="38" t="s">
        <v>567</v>
      </c>
      <c r="JLQ238" s="38" t="s">
        <v>1</v>
      </c>
      <c r="JLR238" s="38" t="s">
        <v>563</v>
      </c>
      <c r="JLS238" s="38" t="s">
        <v>579</v>
      </c>
      <c r="JLT238" s="59" t="s">
        <v>580</v>
      </c>
      <c r="JLU238" s="38" t="s">
        <v>581</v>
      </c>
      <c r="JLV238" s="38" t="s">
        <v>564</v>
      </c>
      <c r="JLW238" s="38" t="s">
        <v>1188</v>
      </c>
      <c r="JLX238" s="38" t="s">
        <v>567</v>
      </c>
      <c r="JLY238" s="38" t="s">
        <v>1</v>
      </c>
      <c r="JLZ238" s="38" t="s">
        <v>563</v>
      </c>
      <c r="JMA238" s="38" t="s">
        <v>579</v>
      </c>
      <c r="JMB238" s="59" t="s">
        <v>580</v>
      </c>
      <c r="JMC238" s="38" t="s">
        <v>581</v>
      </c>
      <c r="JMD238" s="38" t="s">
        <v>564</v>
      </c>
      <c r="JME238" s="38" t="s">
        <v>1188</v>
      </c>
      <c r="JMF238" s="38" t="s">
        <v>567</v>
      </c>
      <c r="JMG238" s="38" t="s">
        <v>1</v>
      </c>
      <c r="JMH238" s="38" t="s">
        <v>563</v>
      </c>
      <c r="JMI238" s="38" t="s">
        <v>579</v>
      </c>
      <c r="JMJ238" s="59" t="s">
        <v>580</v>
      </c>
      <c r="JMK238" s="38" t="s">
        <v>581</v>
      </c>
      <c r="JML238" s="38" t="s">
        <v>564</v>
      </c>
      <c r="JMM238" s="38" t="s">
        <v>1188</v>
      </c>
      <c r="JMN238" s="38" t="s">
        <v>567</v>
      </c>
      <c r="JMO238" s="38" t="s">
        <v>1</v>
      </c>
      <c r="JMP238" s="38" t="s">
        <v>563</v>
      </c>
      <c r="JMQ238" s="38" t="s">
        <v>579</v>
      </c>
      <c r="JMR238" s="59" t="s">
        <v>580</v>
      </c>
      <c r="JMS238" s="38" t="s">
        <v>581</v>
      </c>
      <c r="JMT238" s="38" t="s">
        <v>564</v>
      </c>
      <c r="JMU238" s="38" t="s">
        <v>1188</v>
      </c>
      <c r="JMV238" s="38" t="s">
        <v>567</v>
      </c>
      <c r="JMW238" s="38" t="s">
        <v>1</v>
      </c>
      <c r="JMX238" s="38" t="s">
        <v>563</v>
      </c>
      <c r="JMY238" s="38" t="s">
        <v>579</v>
      </c>
      <c r="JMZ238" s="59" t="s">
        <v>580</v>
      </c>
      <c r="JNA238" s="38" t="s">
        <v>581</v>
      </c>
      <c r="JNB238" s="38" t="s">
        <v>564</v>
      </c>
      <c r="JNC238" s="38" t="s">
        <v>1188</v>
      </c>
      <c r="JND238" s="38" t="s">
        <v>567</v>
      </c>
      <c r="JNE238" s="38" t="s">
        <v>1</v>
      </c>
      <c r="JNF238" s="38" t="s">
        <v>563</v>
      </c>
      <c r="JNG238" s="38" t="s">
        <v>579</v>
      </c>
      <c r="JNH238" s="59" t="s">
        <v>580</v>
      </c>
      <c r="JNI238" s="38" t="s">
        <v>581</v>
      </c>
      <c r="JNJ238" s="38" t="s">
        <v>564</v>
      </c>
      <c r="JNK238" s="38" t="s">
        <v>1188</v>
      </c>
      <c r="JNL238" s="38" t="s">
        <v>567</v>
      </c>
      <c r="JNM238" s="38" t="s">
        <v>1</v>
      </c>
      <c r="JNN238" s="38" t="s">
        <v>563</v>
      </c>
      <c r="JNO238" s="38" t="s">
        <v>579</v>
      </c>
      <c r="JNP238" s="59" t="s">
        <v>580</v>
      </c>
      <c r="JNQ238" s="38" t="s">
        <v>581</v>
      </c>
      <c r="JNR238" s="38" t="s">
        <v>564</v>
      </c>
      <c r="JNS238" s="38" t="s">
        <v>1188</v>
      </c>
      <c r="JNT238" s="38" t="s">
        <v>567</v>
      </c>
      <c r="JNU238" s="38" t="s">
        <v>1</v>
      </c>
      <c r="JNV238" s="38" t="s">
        <v>563</v>
      </c>
      <c r="JNW238" s="38" t="s">
        <v>579</v>
      </c>
      <c r="JNX238" s="59" t="s">
        <v>580</v>
      </c>
      <c r="JNY238" s="38" t="s">
        <v>581</v>
      </c>
      <c r="JNZ238" s="38" t="s">
        <v>564</v>
      </c>
      <c r="JOA238" s="38" t="s">
        <v>1188</v>
      </c>
      <c r="JOB238" s="38" t="s">
        <v>567</v>
      </c>
      <c r="JOC238" s="38" t="s">
        <v>1</v>
      </c>
      <c r="JOD238" s="38" t="s">
        <v>563</v>
      </c>
      <c r="JOE238" s="38" t="s">
        <v>579</v>
      </c>
      <c r="JOF238" s="59" t="s">
        <v>580</v>
      </c>
      <c r="JOG238" s="38" t="s">
        <v>581</v>
      </c>
      <c r="JOH238" s="38" t="s">
        <v>564</v>
      </c>
      <c r="JOI238" s="38" t="s">
        <v>1188</v>
      </c>
      <c r="JOJ238" s="38" t="s">
        <v>567</v>
      </c>
      <c r="JOK238" s="38" t="s">
        <v>1</v>
      </c>
      <c r="JOL238" s="38" t="s">
        <v>563</v>
      </c>
      <c r="JOM238" s="38" t="s">
        <v>579</v>
      </c>
      <c r="JON238" s="59" t="s">
        <v>580</v>
      </c>
      <c r="JOO238" s="38" t="s">
        <v>581</v>
      </c>
      <c r="JOP238" s="38" t="s">
        <v>564</v>
      </c>
      <c r="JOQ238" s="38" t="s">
        <v>1188</v>
      </c>
      <c r="JOR238" s="38" t="s">
        <v>567</v>
      </c>
      <c r="JOS238" s="38" t="s">
        <v>1</v>
      </c>
      <c r="JOT238" s="38" t="s">
        <v>563</v>
      </c>
      <c r="JOU238" s="38" t="s">
        <v>579</v>
      </c>
      <c r="JOV238" s="59" t="s">
        <v>580</v>
      </c>
      <c r="JOW238" s="38" t="s">
        <v>581</v>
      </c>
      <c r="JOX238" s="38" t="s">
        <v>564</v>
      </c>
      <c r="JOY238" s="38" t="s">
        <v>1188</v>
      </c>
      <c r="JOZ238" s="38" t="s">
        <v>567</v>
      </c>
      <c r="JPA238" s="38" t="s">
        <v>1</v>
      </c>
      <c r="JPB238" s="38" t="s">
        <v>563</v>
      </c>
      <c r="JPC238" s="38" t="s">
        <v>579</v>
      </c>
      <c r="JPD238" s="59" t="s">
        <v>580</v>
      </c>
      <c r="JPE238" s="38" t="s">
        <v>581</v>
      </c>
      <c r="JPF238" s="38" t="s">
        <v>564</v>
      </c>
      <c r="JPG238" s="38" t="s">
        <v>1188</v>
      </c>
      <c r="JPH238" s="38" t="s">
        <v>567</v>
      </c>
      <c r="JPI238" s="38" t="s">
        <v>1</v>
      </c>
      <c r="JPJ238" s="38" t="s">
        <v>563</v>
      </c>
      <c r="JPK238" s="38" t="s">
        <v>579</v>
      </c>
      <c r="JPL238" s="59" t="s">
        <v>580</v>
      </c>
      <c r="JPM238" s="38" t="s">
        <v>581</v>
      </c>
      <c r="JPN238" s="38" t="s">
        <v>564</v>
      </c>
      <c r="JPO238" s="38" t="s">
        <v>1188</v>
      </c>
      <c r="JPP238" s="38" t="s">
        <v>567</v>
      </c>
      <c r="JPQ238" s="38" t="s">
        <v>1</v>
      </c>
      <c r="JPR238" s="38" t="s">
        <v>563</v>
      </c>
      <c r="JPS238" s="38" t="s">
        <v>579</v>
      </c>
      <c r="JPT238" s="59" t="s">
        <v>580</v>
      </c>
      <c r="JPU238" s="38" t="s">
        <v>581</v>
      </c>
      <c r="JPV238" s="38" t="s">
        <v>564</v>
      </c>
      <c r="JPW238" s="38" t="s">
        <v>1188</v>
      </c>
      <c r="JPX238" s="38" t="s">
        <v>567</v>
      </c>
      <c r="JPY238" s="38" t="s">
        <v>1</v>
      </c>
      <c r="JPZ238" s="38" t="s">
        <v>563</v>
      </c>
      <c r="JQA238" s="38" t="s">
        <v>579</v>
      </c>
      <c r="JQB238" s="59" t="s">
        <v>580</v>
      </c>
      <c r="JQC238" s="38" t="s">
        <v>581</v>
      </c>
      <c r="JQD238" s="38" t="s">
        <v>564</v>
      </c>
      <c r="JQE238" s="38" t="s">
        <v>1188</v>
      </c>
      <c r="JQF238" s="38" t="s">
        <v>567</v>
      </c>
      <c r="JQG238" s="38" t="s">
        <v>1</v>
      </c>
      <c r="JQH238" s="38" t="s">
        <v>563</v>
      </c>
      <c r="JQI238" s="38" t="s">
        <v>579</v>
      </c>
      <c r="JQJ238" s="59" t="s">
        <v>580</v>
      </c>
      <c r="JQK238" s="38" t="s">
        <v>581</v>
      </c>
      <c r="JQL238" s="38" t="s">
        <v>564</v>
      </c>
      <c r="JQM238" s="38" t="s">
        <v>1188</v>
      </c>
      <c r="JQN238" s="38" t="s">
        <v>567</v>
      </c>
      <c r="JQO238" s="38" t="s">
        <v>1</v>
      </c>
      <c r="JQP238" s="38" t="s">
        <v>563</v>
      </c>
      <c r="JQQ238" s="38" t="s">
        <v>579</v>
      </c>
      <c r="JQR238" s="59" t="s">
        <v>580</v>
      </c>
      <c r="JQS238" s="38" t="s">
        <v>581</v>
      </c>
      <c r="JQT238" s="38" t="s">
        <v>564</v>
      </c>
      <c r="JQU238" s="38" t="s">
        <v>1188</v>
      </c>
      <c r="JQV238" s="38" t="s">
        <v>567</v>
      </c>
      <c r="JQW238" s="38" t="s">
        <v>1</v>
      </c>
      <c r="JQX238" s="38" t="s">
        <v>563</v>
      </c>
      <c r="JQY238" s="38" t="s">
        <v>579</v>
      </c>
      <c r="JQZ238" s="59" t="s">
        <v>580</v>
      </c>
      <c r="JRA238" s="38" t="s">
        <v>581</v>
      </c>
      <c r="JRB238" s="38" t="s">
        <v>564</v>
      </c>
      <c r="JRC238" s="38" t="s">
        <v>1188</v>
      </c>
      <c r="JRD238" s="38" t="s">
        <v>567</v>
      </c>
      <c r="JRE238" s="38" t="s">
        <v>1</v>
      </c>
      <c r="JRF238" s="38" t="s">
        <v>563</v>
      </c>
      <c r="JRG238" s="38" t="s">
        <v>579</v>
      </c>
      <c r="JRH238" s="59" t="s">
        <v>580</v>
      </c>
      <c r="JRI238" s="38" t="s">
        <v>581</v>
      </c>
      <c r="JRJ238" s="38" t="s">
        <v>564</v>
      </c>
      <c r="JRK238" s="38" t="s">
        <v>1188</v>
      </c>
      <c r="JRL238" s="38" t="s">
        <v>567</v>
      </c>
      <c r="JRM238" s="38" t="s">
        <v>1</v>
      </c>
      <c r="JRN238" s="38" t="s">
        <v>563</v>
      </c>
      <c r="JRO238" s="38" t="s">
        <v>579</v>
      </c>
      <c r="JRP238" s="59" t="s">
        <v>580</v>
      </c>
      <c r="JRQ238" s="38" t="s">
        <v>581</v>
      </c>
      <c r="JRR238" s="38" t="s">
        <v>564</v>
      </c>
      <c r="JRS238" s="38" t="s">
        <v>1188</v>
      </c>
      <c r="JRT238" s="38" t="s">
        <v>567</v>
      </c>
      <c r="JRU238" s="38" t="s">
        <v>1</v>
      </c>
      <c r="JRV238" s="38" t="s">
        <v>563</v>
      </c>
      <c r="JRW238" s="38" t="s">
        <v>579</v>
      </c>
      <c r="JRX238" s="59" t="s">
        <v>580</v>
      </c>
      <c r="JRY238" s="38" t="s">
        <v>581</v>
      </c>
      <c r="JRZ238" s="38" t="s">
        <v>564</v>
      </c>
      <c r="JSA238" s="38" t="s">
        <v>1188</v>
      </c>
      <c r="JSB238" s="38" t="s">
        <v>567</v>
      </c>
      <c r="JSC238" s="38" t="s">
        <v>1</v>
      </c>
      <c r="JSD238" s="38" t="s">
        <v>563</v>
      </c>
      <c r="JSE238" s="38" t="s">
        <v>579</v>
      </c>
      <c r="JSF238" s="59" t="s">
        <v>580</v>
      </c>
      <c r="JSG238" s="38" t="s">
        <v>581</v>
      </c>
      <c r="JSH238" s="38" t="s">
        <v>564</v>
      </c>
      <c r="JSI238" s="38" t="s">
        <v>1188</v>
      </c>
      <c r="JSJ238" s="38" t="s">
        <v>567</v>
      </c>
      <c r="JSK238" s="38" t="s">
        <v>1</v>
      </c>
      <c r="JSL238" s="38" t="s">
        <v>563</v>
      </c>
      <c r="JSM238" s="38" t="s">
        <v>579</v>
      </c>
      <c r="JSN238" s="59" t="s">
        <v>580</v>
      </c>
      <c r="JSO238" s="38" t="s">
        <v>581</v>
      </c>
      <c r="JSP238" s="38" t="s">
        <v>564</v>
      </c>
      <c r="JSQ238" s="38" t="s">
        <v>1188</v>
      </c>
      <c r="JSR238" s="38" t="s">
        <v>567</v>
      </c>
      <c r="JSS238" s="38" t="s">
        <v>1</v>
      </c>
      <c r="JST238" s="38" t="s">
        <v>563</v>
      </c>
      <c r="JSU238" s="38" t="s">
        <v>579</v>
      </c>
      <c r="JSV238" s="59" t="s">
        <v>580</v>
      </c>
      <c r="JSW238" s="38" t="s">
        <v>581</v>
      </c>
      <c r="JSX238" s="38" t="s">
        <v>564</v>
      </c>
      <c r="JSY238" s="38" t="s">
        <v>1188</v>
      </c>
      <c r="JSZ238" s="38" t="s">
        <v>567</v>
      </c>
      <c r="JTA238" s="38" t="s">
        <v>1</v>
      </c>
      <c r="JTB238" s="38" t="s">
        <v>563</v>
      </c>
      <c r="JTC238" s="38" t="s">
        <v>579</v>
      </c>
      <c r="JTD238" s="59" t="s">
        <v>580</v>
      </c>
      <c r="JTE238" s="38" t="s">
        <v>581</v>
      </c>
      <c r="JTF238" s="38" t="s">
        <v>564</v>
      </c>
      <c r="JTG238" s="38" t="s">
        <v>1188</v>
      </c>
      <c r="JTH238" s="38" t="s">
        <v>567</v>
      </c>
      <c r="JTI238" s="38" t="s">
        <v>1</v>
      </c>
      <c r="JTJ238" s="38" t="s">
        <v>563</v>
      </c>
      <c r="JTK238" s="38" t="s">
        <v>579</v>
      </c>
      <c r="JTL238" s="59" t="s">
        <v>580</v>
      </c>
      <c r="JTM238" s="38" t="s">
        <v>581</v>
      </c>
      <c r="JTN238" s="38" t="s">
        <v>564</v>
      </c>
      <c r="JTO238" s="38" t="s">
        <v>1188</v>
      </c>
      <c r="JTP238" s="38" t="s">
        <v>567</v>
      </c>
      <c r="JTQ238" s="38" t="s">
        <v>1</v>
      </c>
      <c r="JTR238" s="38" t="s">
        <v>563</v>
      </c>
      <c r="JTS238" s="38" t="s">
        <v>579</v>
      </c>
      <c r="JTT238" s="59" t="s">
        <v>580</v>
      </c>
      <c r="JTU238" s="38" t="s">
        <v>581</v>
      </c>
      <c r="JTV238" s="38" t="s">
        <v>564</v>
      </c>
      <c r="JTW238" s="38" t="s">
        <v>1188</v>
      </c>
      <c r="JTX238" s="38" t="s">
        <v>567</v>
      </c>
      <c r="JTY238" s="38" t="s">
        <v>1</v>
      </c>
      <c r="JTZ238" s="38" t="s">
        <v>563</v>
      </c>
      <c r="JUA238" s="38" t="s">
        <v>579</v>
      </c>
      <c r="JUB238" s="59" t="s">
        <v>580</v>
      </c>
      <c r="JUC238" s="38" t="s">
        <v>581</v>
      </c>
      <c r="JUD238" s="38" t="s">
        <v>564</v>
      </c>
      <c r="JUE238" s="38" t="s">
        <v>1188</v>
      </c>
      <c r="JUF238" s="38" t="s">
        <v>567</v>
      </c>
      <c r="JUG238" s="38" t="s">
        <v>1</v>
      </c>
      <c r="JUH238" s="38" t="s">
        <v>563</v>
      </c>
      <c r="JUI238" s="38" t="s">
        <v>579</v>
      </c>
      <c r="JUJ238" s="59" t="s">
        <v>580</v>
      </c>
      <c r="JUK238" s="38" t="s">
        <v>581</v>
      </c>
      <c r="JUL238" s="38" t="s">
        <v>564</v>
      </c>
      <c r="JUM238" s="38" t="s">
        <v>1188</v>
      </c>
      <c r="JUN238" s="38" t="s">
        <v>567</v>
      </c>
      <c r="JUO238" s="38" t="s">
        <v>1</v>
      </c>
      <c r="JUP238" s="38" t="s">
        <v>563</v>
      </c>
      <c r="JUQ238" s="38" t="s">
        <v>579</v>
      </c>
      <c r="JUR238" s="59" t="s">
        <v>580</v>
      </c>
      <c r="JUS238" s="38" t="s">
        <v>581</v>
      </c>
      <c r="JUT238" s="38" t="s">
        <v>564</v>
      </c>
      <c r="JUU238" s="38" t="s">
        <v>1188</v>
      </c>
      <c r="JUV238" s="38" t="s">
        <v>567</v>
      </c>
      <c r="JUW238" s="38" t="s">
        <v>1</v>
      </c>
      <c r="JUX238" s="38" t="s">
        <v>563</v>
      </c>
      <c r="JUY238" s="38" t="s">
        <v>579</v>
      </c>
      <c r="JUZ238" s="59" t="s">
        <v>580</v>
      </c>
      <c r="JVA238" s="38" t="s">
        <v>581</v>
      </c>
      <c r="JVB238" s="38" t="s">
        <v>564</v>
      </c>
      <c r="JVC238" s="38" t="s">
        <v>1188</v>
      </c>
      <c r="JVD238" s="38" t="s">
        <v>567</v>
      </c>
      <c r="JVE238" s="38" t="s">
        <v>1</v>
      </c>
      <c r="JVF238" s="38" t="s">
        <v>563</v>
      </c>
      <c r="JVG238" s="38" t="s">
        <v>579</v>
      </c>
      <c r="JVH238" s="59" t="s">
        <v>580</v>
      </c>
      <c r="JVI238" s="38" t="s">
        <v>581</v>
      </c>
      <c r="JVJ238" s="38" t="s">
        <v>564</v>
      </c>
      <c r="JVK238" s="38" t="s">
        <v>1188</v>
      </c>
      <c r="JVL238" s="38" t="s">
        <v>567</v>
      </c>
      <c r="JVM238" s="38" t="s">
        <v>1</v>
      </c>
      <c r="JVN238" s="38" t="s">
        <v>563</v>
      </c>
      <c r="JVO238" s="38" t="s">
        <v>579</v>
      </c>
      <c r="JVP238" s="59" t="s">
        <v>580</v>
      </c>
      <c r="JVQ238" s="38" t="s">
        <v>581</v>
      </c>
      <c r="JVR238" s="38" t="s">
        <v>564</v>
      </c>
      <c r="JVS238" s="38" t="s">
        <v>1188</v>
      </c>
      <c r="JVT238" s="38" t="s">
        <v>567</v>
      </c>
      <c r="JVU238" s="38" t="s">
        <v>1</v>
      </c>
      <c r="JVV238" s="38" t="s">
        <v>563</v>
      </c>
      <c r="JVW238" s="38" t="s">
        <v>579</v>
      </c>
      <c r="JVX238" s="59" t="s">
        <v>580</v>
      </c>
      <c r="JVY238" s="38" t="s">
        <v>581</v>
      </c>
      <c r="JVZ238" s="38" t="s">
        <v>564</v>
      </c>
      <c r="JWA238" s="38" t="s">
        <v>1188</v>
      </c>
      <c r="JWB238" s="38" t="s">
        <v>567</v>
      </c>
      <c r="JWC238" s="38" t="s">
        <v>1</v>
      </c>
      <c r="JWD238" s="38" t="s">
        <v>563</v>
      </c>
      <c r="JWE238" s="38" t="s">
        <v>579</v>
      </c>
      <c r="JWF238" s="59" t="s">
        <v>580</v>
      </c>
      <c r="JWG238" s="38" t="s">
        <v>581</v>
      </c>
      <c r="JWH238" s="38" t="s">
        <v>564</v>
      </c>
      <c r="JWI238" s="38" t="s">
        <v>1188</v>
      </c>
      <c r="JWJ238" s="38" t="s">
        <v>567</v>
      </c>
      <c r="JWK238" s="38" t="s">
        <v>1</v>
      </c>
      <c r="JWL238" s="38" t="s">
        <v>563</v>
      </c>
      <c r="JWM238" s="38" t="s">
        <v>579</v>
      </c>
      <c r="JWN238" s="59" t="s">
        <v>580</v>
      </c>
      <c r="JWO238" s="38" t="s">
        <v>581</v>
      </c>
      <c r="JWP238" s="38" t="s">
        <v>564</v>
      </c>
      <c r="JWQ238" s="38" t="s">
        <v>1188</v>
      </c>
      <c r="JWR238" s="38" t="s">
        <v>567</v>
      </c>
      <c r="JWS238" s="38" t="s">
        <v>1</v>
      </c>
      <c r="JWT238" s="38" t="s">
        <v>563</v>
      </c>
      <c r="JWU238" s="38" t="s">
        <v>579</v>
      </c>
      <c r="JWV238" s="59" t="s">
        <v>580</v>
      </c>
      <c r="JWW238" s="38" t="s">
        <v>581</v>
      </c>
      <c r="JWX238" s="38" t="s">
        <v>564</v>
      </c>
      <c r="JWY238" s="38" t="s">
        <v>1188</v>
      </c>
      <c r="JWZ238" s="38" t="s">
        <v>567</v>
      </c>
      <c r="JXA238" s="38" t="s">
        <v>1</v>
      </c>
      <c r="JXB238" s="38" t="s">
        <v>563</v>
      </c>
      <c r="JXC238" s="38" t="s">
        <v>579</v>
      </c>
      <c r="JXD238" s="59" t="s">
        <v>580</v>
      </c>
      <c r="JXE238" s="38" t="s">
        <v>581</v>
      </c>
      <c r="JXF238" s="38" t="s">
        <v>564</v>
      </c>
      <c r="JXG238" s="38" t="s">
        <v>1188</v>
      </c>
      <c r="JXH238" s="38" t="s">
        <v>567</v>
      </c>
      <c r="JXI238" s="38" t="s">
        <v>1</v>
      </c>
      <c r="JXJ238" s="38" t="s">
        <v>563</v>
      </c>
      <c r="JXK238" s="38" t="s">
        <v>579</v>
      </c>
      <c r="JXL238" s="59" t="s">
        <v>580</v>
      </c>
      <c r="JXM238" s="38" t="s">
        <v>581</v>
      </c>
      <c r="JXN238" s="38" t="s">
        <v>564</v>
      </c>
      <c r="JXO238" s="38" t="s">
        <v>1188</v>
      </c>
      <c r="JXP238" s="38" t="s">
        <v>567</v>
      </c>
      <c r="JXQ238" s="38" t="s">
        <v>1</v>
      </c>
      <c r="JXR238" s="38" t="s">
        <v>563</v>
      </c>
      <c r="JXS238" s="38" t="s">
        <v>579</v>
      </c>
      <c r="JXT238" s="59" t="s">
        <v>580</v>
      </c>
      <c r="JXU238" s="38" t="s">
        <v>581</v>
      </c>
      <c r="JXV238" s="38" t="s">
        <v>564</v>
      </c>
      <c r="JXW238" s="38" t="s">
        <v>1188</v>
      </c>
      <c r="JXX238" s="38" t="s">
        <v>567</v>
      </c>
      <c r="JXY238" s="38" t="s">
        <v>1</v>
      </c>
      <c r="JXZ238" s="38" t="s">
        <v>563</v>
      </c>
      <c r="JYA238" s="38" t="s">
        <v>579</v>
      </c>
      <c r="JYB238" s="59" t="s">
        <v>580</v>
      </c>
      <c r="JYC238" s="38" t="s">
        <v>581</v>
      </c>
      <c r="JYD238" s="38" t="s">
        <v>564</v>
      </c>
      <c r="JYE238" s="38" t="s">
        <v>1188</v>
      </c>
      <c r="JYF238" s="38" t="s">
        <v>567</v>
      </c>
      <c r="JYG238" s="38" t="s">
        <v>1</v>
      </c>
      <c r="JYH238" s="38" t="s">
        <v>563</v>
      </c>
      <c r="JYI238" s="38" t="s">
        <v>579</v>
      </c>
      <c r="JYJ238" s="59" t="s">
        <v>580</v>
      </c>
      <c r="JYK238" s="38" t="s">
        <v>581</v>
      </c>
      <c r="JYL238" s="38" t="s">
        <v>564</v>
      </c>
      <c r="JYM238" s="38" t="s">
        <v>1188</v>
      </c>
      <c r="JYN238" s="38" t="s">
        <v>567</v>
      </c>
      <c r="JYO238" s="38" t="s">
        <v>1</v>
      </c>
      <c r="JYP238" s="38" t="s">
        <v>563</v>
      </c>
      <c r="JYQ238" s="38" t="s">
        <v>579</v>
      </c>
      <c r="JYR238" s="59" t="s">
        <v>580</v>
      </c>
      <c r="JYS238" s="38" t="s">
        <v>581</v>
      </c>
      <c r="JYT238" s="38" t="s">
        <v>564</v>
      </c>
      <c r="JYU238" s="38" t="s">
        <v>1188</v>
      </c>
      <c r="JYV238" s="38" t="s">
        <v>567</v>
      </c>
      <c r="JYW238" s="38" t="s">
        <v>1</v>
      </c>
      <c r="JYX238" s="38" t="s">
        <v>563</v>
      </c>
      <c r="JYY238" s="38" t="s">
        <v>579</v>
      </c>
      <c r="JYZ238" s="59" t="s">
        <v>580</v>
      </c>
      <c r="JZA238" s="38" t="s">
        <v>581</v>
      </c>
      <c r="JZB238" s="38" t="s">
        <v>564</v>
      </c>
      <c r="JZC238" s="38" t="s">
        <v>1188</v>
      </c>
      <c r="JZD238" s="38" t="s">
        <v>567</v>
      </c>
      <c r="JZE238" s="38" t="s">
        <v>1</v>
      </c>
      <c r="JZF238" s="38" t="s">
        <v>563</v>
      </c>
      <c r="JZG238" s="38" t="s">
        <v>579</v>
      </c>
      <c r="JZH238" s="59" t="s">
        <v>580</v>
      </c>
      <c r="JZI238" s="38" t="s">
        <v>581</v>
      </c>
      <c r="JZJ238" s="38" t="s">
        <v>564</v>
      </c>
      <c r="JZK238" s="38" t="s">
        <v>1188</v>
      </c>
      <c r="JZL238" s="38" t="s">
        <v>567</v>
      </c>
      <c r="JZM238" s="38" t="s">
        <v>1</v>
      </c>
      <c r="JZN238" s="38" t="s">
        <v>563</v>
      </c>
      <c r="JZO238" s="38" t="s">
        <v>579</v>
      </c>
      <c r="JZP238" s="59" t="s">
        <v>580</v>
      </c>
      <c r="JZQ238" s="38" t="s">
        <v>581</v>
      </c>
      <c r="JZR238" s="38" t="s">
        <v>564</v>
      </c>
      <c r="JZS238" s="38" t="s">
        <v>1188</v>
      </c>
      <c r="JZT238" s="38" t="s">
        <v>567</v>
      </c>
      <c r="JZU238" s="38" t="s">
        <v>1</v>
      </c>
      <c r="JZV238" s="38" t="s">
        <v>563</v>
      </c>
      <c r="JZW238" s="38" t="s">
        <v>579</v>
      </c>
      <c r="JZX238" s="59" t="s">
        <v>580</v>
      </c>
      <c r="JZY238" s="38" t="s">
        <v>581</v>
      </c>
      <c r="JZZ238" s="38" t="s">
        <v>564</v>
      </c>
      <c r="KAA238" s="38" t="s">
        <v>1188</v>
      </c>
      <c r="KAB238" s="38" t="s">
        <v>567</v>
      </c>
      <c r="KAC238" s="38" t="s">
        <v>1</v>
      </c>
      <c r="KAD238" s="38" t="s">
        <v>563</v>
      </c>
      <c r="KAE238" s="38" t="s">
        <v>579</v>
      </c>
      <c r="KAF238" s="59" t="s">
        <v>580</v>
      </c>
      <c r="KAG238" s="38" t="s">
        <v>581</v>
      </c>
      <c r="KAH238" s="38" t="s">
        <v>564</v>
      </c>
      <c r="KAI238" s="38" t="s">
        <v>1188</v>
      </c>
      <c r="KAJ238" s="38" t="s">
        <v>567</v>
      </c>
      <c r="KAK238" s="38" t="s">
        <v>1</v>
      </c>
      <c r="KAL238" s="38" t="s">
        <v>563</v>
      </c>
      <c r="KAM238" s="38" t="s">
        <v>579</v>
      </c>
      <c r="KAN238" s="59" t="s">
        <v>580</v>
      </c>
      <c r="KAO238" s="38" t="s">
        <v>581</v>
      </c>
      <c r="KAP238" s="38" t="s">
        <v>564</v>
      </c>
      <c r="KAQ238" s="38" t="s">
        <v>1188</v>
      </c>
      <c r="KAR238" s="38" t="s">
        <v>567</v>
      </c>
      <c r="KAS238" s="38" t="s">
        <v>1</v>
      </c>
      <c r="KAT238" s="38" t="s">
        <v>563</v>
      </c>
      <c r="KAU238" s="38" t="s">
        <v>579</v>
      </c>
      <c r="KAV238" s="59" t="s">
        <v>580</v>
      </c>
      <c r="KAW238" s="38" t="s">
        <v>581</v>
      </c>
      <c r="KAX238" s="38" t="s">
        <v>564</v>
      </c>
      <c r="KAY238" s="38" t="s">
        <v>1188</v>
      </c>
      <c r="KAZ238" s="38" t="s">
        <v>567</v>
      </c>
      <c r="KBA238" s="38" t="s">
        <v>1</v>
      </c>
      <c r="KBB238" s="38" t="s">
        <v>563</v>
      </c>
      <c r="KBC238" s="38" t="s">
        <v>579</v>
      </c>
      <c r="KBD238" s="59" t="s">
        <v>580</v>
      </c>
      <c r="KBE238" s="38" t="s">
        <v>581</v>
      </c>
      <c r="KBF238" s="38" t="s">
        <v>564</v>
      </c>
      <c r="KBG238" s="38" t="s">
        <v>1188</v>
      </c>
      <c r="KBH238" s="38" t="s">
        <v>567</v>
      </c>
      <c r="KBI238" s="38" t="s">
        <v>1</v>
      </c>
      <c r="KBJ238" s="38" t="s">
        <v>563</v>
      </c>
      <c r="KBK238" s="38" t="s">
        <v>579</v>
      </c>
      <c r="KBL238" s="59" t="s">
        <v>580</v>
      </c>
      <c r="KBM238" s="38" t="s">
        <v>581</v>
      </c>
      <c r="KBN238" s="38" t="s">
        <v>564</v>
      </c>
      <c r="KBO238" s="38" t="s">
        <v>1188</v>
      </c>
      <c r="KBP238" s="38" t="s">
        <v>567</v>
      </c>
      <c r="KBQ238" s="38" t="s">
        <v>1</v>
      </c>
      <c r="KBR238" s="38" t="s">
        <v>563</v>
      </c>
      <c r="KBS238" s="38" t="s">
        <v>579</v>
      </c>
      <c r="KBT238" s="59" t="s">
        <v>580</v>
      </c>
      <c r="KBU238" s="38" t="s">
        <v>581</v>
      </c>
      <c r="KBV238" s="38" t="s">
        <v>564</v>
      </c>
      <c r="KBW238" s="38" t="s">
        <v>1188</v>
      </c>
      <c r="KBX238" s="38" t="s">
        <v>567</v>
      </c>
      <c r="KBY238" s="38" t="s">
        <v>1</v>
      </c>
      <c r="KBZ238" s="38" t="s">
        <v>563</v>
      </c>
      <c r="KCA238" s="38" t="s">
        <v>579</v>
      </c>
      <c r="KCB238" s="59" t="s">
        <v>580</v>
      </c>
      <c r="KCC238" s="38" t="s">
        <v>581</v>
      </c>
      <c r="KCD238" s="38" t="s">
        <v>564</v>
      </c>
      <c r="KCE238" s="38" t="s">
        <v>1188</v>
      </c>
      <c r="KCF238" s="38" t="s">
        <v>567</v>
      </c>
      <c r="KCG238" s="38" t="s">
        <v>1</v>
      </c>
      <c r="KCH238" s="38" t="s">
        <v>563</v>
      </c>
      <c r="KCI238" s="38" t="s">
        <v>579</v>
      </c>
      <c r="KCJ238" s="59" t="s">
        <v>580</v>
      </c>
      <c r="KCK238" s="38" t="s">
        <v>581</v>
      </c>
      <c r="KCL238" s="38" t="s">
        <v>564</v>
      </c>
      <c r="KCM238" s="38" t="s">
        <v>1188</v>
      </c>
      <c r="KCN238" s="38" t="s">
        <v>567</v>
      </c>
      <c r="KCO238" s="38" t="s">
        <v>1</v>
      </c>
      <c r="KCP238" s="38" t="s">
        <v>563</v>
      </c>
      <c r="KCQ238" s="38" t="s">
        <v>579</v>
      </c>
      <c r="KCR238" s="59" t="s">
        <v>580</v>
      </c>
      <c r="KCS238" s="38" t="s">
        <v>581</v>
      </c>
      <c r="KCT238" s="38" t="s">
        <v>564</v>
      </c>
      <c r="KCU238" s="38" t="s">
        <v>1188</v>
      </c>
      <c r="KCV238" s="38" t="s">
        <v>567</v>
      </c>
      <c r="KCW238" s="38" t="s">
        <v>1</v>
      </c>
      <c r="KCX238" s="38" t="s">
        <v>563</v>
      </c>
      <c r="KCY238" s="38" t="s">
        <v>579</v>
      </c>
      <c r="KCZ238" s="59" t="s">
        <v>580</v>
      </c>
      <c r="KDA238" s="38" t="s">
        <v>581</v>
      </c>
      <c r="KDB238" s="38" t="s">
        <v>564</v>
      </c>
      <c r="KDC238" s="38" t="s">
        <v>1188</v>
      </c>
      <c r="KDD238" s="38" t="s">
        <v>567</v>
      </c>
      <c r="KDE238" s="38" t="s">
        <v>1</v>
      </c>
      <c r="KDF238" s="38" t="s">
        <v>563</v>
      </c>
      <c r="KDG238" s="38" t="s">
        <v>579</v>
      </c>
      <c r="KDH238" s="59" t="s">
        <v>580</v>
      </c>
      <c r="KDI238" s="38" t="s">
        <v>581</v>
      </c>
      <c r="KDJ238" s="38" t="s">
        <v>564</v>
      </c>
      <c r="KDK238" s="38" t="s">
        <v>1188</v>
      </c>
      <c r="KDL238" s="38" t="s">
        <v>567</v>
      </c>
      <c r="KDM238" s="38" t="s">
        <v>1</v>
      </c>
      <c r="KDN238" s="38" t="s">
        <v>563</v>
      </c>
      <c r="KDO238" s="38" t="s">
        <v>579</v>
      </c>
      <c r="KDP238" s="59" t="s">
        <v>580</v>
      </c>
      <c r="KDQ238" s="38" t="s">
        <v>581</v>
      </c>
      <c r="KDR238" s="38" t="s">
        <v>564</v>
      </c>
      <c r="KDS238" s="38" t="s">
        <v>1188</v>
      </c>
      <c r="KDT238" s="38" t="s">
        <v>567</v>
      </c>
      <c r="KDU238" s="38" t="s">
        <v>1</v>
      </c>
      <c r="KDV238" s="38" t="s">
        <v>563</v>
      </c>
      <c r="KDW238" s="38" t="s">
        <v>579</v>
      </c>
      <c r="KDX238" s="59" t="s">
        <v>580</v>
      </c>
      <c r="KDY238" s="38" t="s">
        <v>581</v>
      </c>
      <c r="KDZ238" s="38" t="s">
        <v>564</v>
      </c>
      <c r="KEA238" s="38" t="s">
        <v>1188</v>
      </c>
      <c r="KEB238" s="38" t="s">
        <v>567</v>
      </c>
      <c r="KEC238" s="38" t="s">
        <v>1</v>
      </c>
      <c r="KED238" s="38" t="s">
        <v>563</v>
      </c>
      <c r="KEE238" s="38" t="s">
        <v>579</v>
      </c>
      <c r="KEF238" s="59" t="s">
        <v>580</v>
      </c>
      <c r="KEG238" s="38" t="s">
        <v>581</v>
      </c>
      <c r="KEH238" s="38" t="s">
        <v>564</v>
      </c>
      <c r="KEI238" s="38" t="s">
        <v>1188</v>
      </c>
      <c r="KEJ238" s="38" t="s">
        <v>567</v>
      </c>
      <c r="KEK238" s="38" t="s">
        <v>1</v>
      </c>
      <c r="KEL238" s="38" t="s">
        <v>563</v>
      </c>
      <c r="KEM238" s="38" t="s">
        <v>579</v>
      </c>
      <c r="KEN238" s="59" t="s">
        <v>580</v>
      </c>
      <c r="KEO238" s="38" t="s">
        <v>581</v>
      </c>
      <c r="KEP238" s="38" t="s">
        <v>564</v>
      </c>
      <c r="KEQ238" s="38" t="s">
        <v>1188</v>
      </c>
      <c r="KER238" s="38" t="s">
        <v>567</v>
      </c>
      <c r="KES238" s="38" t="s">
        <v>1</v>
      </c>
      <c r="KET238" s="38" t="s">
        <v>563</v>
      </c>
      <c r="KEU238" s="38" t="s">
        <v>579</v>
      </c>
      <c r="KEV238" s="59" t="s">
        <v>580</v>
      </c>
      <c r="KEW238" s="38" t="s">
        <v>581</v>
      </c>
      <c r="KEX238" s="38" t="s">
        <v>564</v>
      </c>
      <c r="KEY238" s="38" t="s">
        <v>1188</v>
      </c>
      <c r="KEZ238" s="38" t="s">
        <v>567</v>
      </c>
      <c r="KFA238" s="38" t="s">
        <v>1</v>
      </c>
      <c r="KFB238" s="38" t="s">
        <v>563</v>
      </c>
      <c r="KFC238" s="38" t="s">
        <v>579</v>
      </c>
      <c r="KFD238" s="59" t="s">
        <v>580</v>
      </c>
      <c r="KFE238" s="38" t="s">
        <v>581</v>
      </c>
      <c r="KFF238" s="38" t="s">
        <v>564</v>
      </c>
      <c r="KFG238" s="38" t="s">
        <v>1188</v>
      </c>
      <c r="KFH238" s="38" t="s">
        <v>567</v>
      </c>
      <c r="KFI238" s="38" t="s">
        <v>1</v>
      </c>
      <c r="KFJ238" s="38" t="s">
        <v>563</v>
      </c>
      <c r="KFK238" s="38" t="s">
        <v>579</v>
      </c>
      <c r="KFL238" s="59" t="s">
        <v>580</v>
      </c>
      <c r="KFM238" s="38" t="s">
        <v>581</v>
      </c>
      <c r="KFN238" s="38" t="s">
        <v>564</v>
      </c>
      <c r="KFO238" s="38" t="s">
        <v>1188</v>
      </c>
      <c r="KFP238" s="38" t="s">
        <v>567</v>
      </c>
      <c r="KFQ238" s="38" t="s">
        <v>1</v>
      </c>
      <c r="KFR238" s="38" t="s">
        <v>563</v>
      </c>
      <c r="KFS238" s="38" t="s">
        <v>579</v>
      </c>
      <c r="KFT238" s="59" t="s">
        <v>580</v>
      </c>
      <c r="KFU238" s="38" t="s">
        <v>581</v>
      </c>
      <c r="KFV238" s="38" t="s">
        <v>564</v>
      </c>
      <c r="KFW238" s="38" t="s">
        <v>1188</v>
      </c>
      <c r="KFX238" s="38" t="s">
        <v>567</v>
      </c>
      <c r="KFY238" s="38" t="s">
        <v>1</v>
      </c>
      <c r="KFZ238" s="38" t="s">
        <v>563</v>
      </c>
      <c r="KGA238" s="38" t="s">
        <v>579</v>
      </c>
      <c r="KGB238" s="59" t="s">
        <v>580</v>
      </c>
      <c r="KGC238" s="38" t="s">
        <v>581</v>
      </c>
      <c r="KGD238" s="38" t="s">
        <v>564</v>
      </c>
      <c r="KGE238" s="38" t="s">
        <v>1188</v>
      </c>
      <c r="KGF238" s="38" t="s">
        <v>567</v>
      </c>
      <c r="KGG238" s="38" t="s">
        <v>1</v>
      </c>
      <c r="KGH238" s="38" t="s">
        <v>563</v>
      </c>
      <c r="KGI238" s="38" t="s">
        <v>579</v>
      </c>
      <c r="KGJ238" s="59" t="s">
        <v>580</v>
      </c>
      <c r="KGK238" s="38" t="s">
        <v>581</v>
      </c>
      <c r="KGL238" s="38" t="s">
        <v>564</v>
      </c>
      <c r="KGM238" s="38" t="s">
        <v>1188</v>
      </c>
      <c r="KGN238" s="38" t="s">
        <v>567</v>
      </c>
      <c r="KGO238" s="38" t="s">
        <v>1</v>
      </c>
      <c r="KGP238" s="38" t="s">
        <v>563</v>
      </c>
      <c r="KGQ238" s="38" t="s">
        <v>579</v>
      </c>
      <c r="KGR238" s="59" t="s">
        <v>580</v>
      </c>
      <c r="KGS238" s="38" t="s">
        <v>581</v>
      </c>
      <c r="KGT238" s="38" t="s">
        <v>564</v>
      </c>
      <c r="KGU238" s="38" t="s">
        <v>1188</v>
      </c>
      <c r="KGV238" s="38" t="s">
        <v>567</v>
      </c>
      <c r="KGW238" s="38" t="s">
        <v>1</v>
      </c>
      <c r="KGX238" s="38" t="s">
        <v>563</v>
      </c>
      <c r="KGY238" s="38" t="s">
        <v>579</v>
      </c>
      <c r="KGZ238" s="59" t="s">
        <v>580</v>
      </c>
      <c r="KHA238" s="38" t="s">
        <v>581</v>
      </c>
      <c r="KHB238" s="38" t="s">
        <v>564</v>
      </c>
      <c r="KHC238" s="38" t="s">
        <v>1188</v>
      </c>
      <c r="KHD238" s="38" t="s">
        <v>567</v>
      </c>
      <c r="KHE238" s="38" t="s">
        <v>1</v>
      </c>
      <c r="KHF238" s="38" t="s">
        <v>563</v>
      </c>
      <c r="KHG238" s="38" t="s">
        <v>579</v>
      </c>
      <c r="KHH238" s="59" t="s">
        <v>580</v>
      </c>
      <c r="KHI238" s="38" t="s">
        <v>581</v>
      </c>
      <c r="KHJ238" s="38" t="s">
        <v>564</v>
      </c>
      <c r="KHK238" s="38" t="s">
        <v>1188</v>
      </c>
      <c r="KHL238" s="38" t="s">
        <v>567</v>
      </c>
      <c r="KHM238" s="38" t="s">
        <v>1</v>
      </c>
      <c r="KHN238" s="38" t="s">
        <v>563</v>
      </c>
      <c r="KHO238" s="38" t="s">
        <v>579</v>
      </c>
      <c r="KHP238" s="59" t="s">
        <v>580</v>
      </c>
      <c r="KHQ238" s="38" t="s">
        <v>581</v>
      </c>
      <c r="KHR238" s="38" t="s">
        <v>564</v>
      </c>
      <c r="KHS238" s="38" t="s">
        <v>1188</v>
      </c>
      <c r="KHT238" s="38" t="s">
        <v>567</v>
      </c>
      <c r="KHU238" s="38" t="s">
        <v>1</v>
      </c>
      <c r="KHV238" s="38" t="s">
        <v>563</v>
      </c>
      <c r="KHW238" s="38" t="s">
        <v>579</v>
      </c>
      <c r="KHX238" s="59" t="s">
        <v>580</v>
      </c>
      <c r="KHY238" s="38" t="s">
        <v>581</v>
      </c>
      <c r="KHZ238" s="38" t="s">
        <v>564</v>
      </c>
      <c r="KIA238" s="38" t="s">
        <v>1188</v>
      </c>
      <c r="KIB238" s="38" t="s">
        <v>567</v>
      </c>
      <c r="KIC238" s="38" t="s">
        <v>1</v>
      </c>
      <c r="KID238" s="38" t="s">
        <v>563</v>
      </c>
      <c r="KIE238" s="38" t="s">
        <v>579</v>
      </c>
      <c r="KIF238" s="59" t="s">
        <v>580</v>
      </c>
      <c r="KIG238" s="38" t="s">
        <v>581</v>
      </c>
      <c r="KIH238" s="38" t="s">
        <v>564</v>
      </c>
      <c r="KII238" s="38" t="s">
        <v>1188</v>
      </c>
      <c r="KIJ238" s="38" t="s">
        <v>567</v>
      </c>
      <c r="KIK238" s="38" t="s">
        <v>1</v>
      </c>
      <c r="KIL238" s="38" t="s">
        <v>563</v>
      </c>
      <c r="KIM238" s="38" t="s">
        <v>579</v>
      </c>
      <c r="KIN238" s="59" t="s">
        <v>580</v>
      </c>
      <c r="KIO238" s="38" t="s">
        <v>581</v>
      </c>
      <c r="KIP238" s="38" t="s">
        <v>564</v>
      </c>
      <c r="KIQ238" s="38" t="s">
        <v>1188</v>
      </c>
      <c r="KIR238" s="38" t="s">
        <v>567</v>
      </c>
      <c r="KIS238" s="38" t="s">
        <v>1</v>
      </c>
      <c r="KIT238" s="38" t="s">
        <v>563</v>
      </c>
      <c r="KIU238" s="38" t="s">
        <v>579</v>
      </c>
      <c r="KIV238" s="59" t="s">
        <v>580</v>
      </c>
      <c r="KIW238" s="38" t="s">
        <v>581</v>
      </c>
      <c r="KIX238" s="38" t="s">
        <v>564</v>
      </c>
      <c r="KIY238" s="38" t="s">
        <v>1188</v>
      </c>
      <c r="KIZ238" s="38" t="s">
        <v>567</v>
      </c>
      <c r="KJA238" s="38" t="s">
        <v>1</v>
      </c>
      <c r="KJB238" s="38" t="s">
        <v>563</v>
      </c>
      <c r="KJC238" s="38" t="s">
        <v>579</v>
      </c>
      <c r="KJD238" s="59" t="s">
        <v>580</v>
      </c>
      <c r="KJE238" s="38" t="s">
        <v>581</v>
      </c>
      <c r="KJF238" s="38" t="s">
        <v>564</v>
      </c>
      <c r="KJG238" s="38" t="s">
        <v>1188</v>
      </c>
      <c r="KJH238" s="38" t="s">
        <v>567</v>
      </c>
      <c r="KJI238" s="38" t="s">
        <v>1</v>
      </c>
      <c r="KJJ238" s="38" t="s">
        <v>563</v>
      </c>
      <c r="KJK238" s="38" t="s">
        <v>579</v>
      </c>
      <c r="KJL238" s="59" t="s">
        <v>580</v>
      </c>
      <c r="KJM238" s="38" t="s">
        <v>581</v>
      </c>
      <c r="KJN238" s="38" t="s">
        <v>564</v>
      </c>
      <c r="KJO238" s="38" t="s">
        <v>1188</v>
      </c>
      <c r="KJP238" s="38" t="s">
        <v>567</v>
      </c>
      <c r="KJQ238" s="38" t="s">
        <v>1</v>
      </c>
      <c r="KJR238" s="38" t="s">
        <v>563</v>
      </c>
      <c r="KJS238" s="38" t="s">
        <v>579</v>
      </c>
      <c r="KJT238" s="59" t="s">
        <v>580</v>
      </c>
      <c r="KJU238" s="38" t="s">
        <v>581</v>
      </c>
      <c r="KJV238" s="38" t="s">
        <v>564</v>
      </c>
      <c r="KJW238" s="38" t="s">
        <v>1188</v>
      </c>
      <c r="KJX238" s="38" t="s">
        <v>567</v>
      </c>
      <c r="KJY238" s="38" t="s">
        <v>1</v>
      </c>
      <c r="KJZ238" s="38" t="s">
        <v>563</v>
      </c>
      <c r="KKA238" s="38" t="s">
        <v>579</v>
      </c>
      <c r="KKB238" s="59" t="s">
        <v>580</v>
      </c>
      <c r="KKC238" s="38" t="s">
        <v>581</v>
      </c>
      <c r="KKD238" s="38" t="s">
        <v>564</v>
      </c>
      <c r="KKE238" s="38" t="s">
        <v>1188</v>
      </c>
      <c r="KKF238" s="38" t="s">
        <v>567</v>
      </c>
      <c r="KKG238" s="38" t="s">
        <v>1</v>
      </c>
      <c r="KKH238" s="38" t="s">
        <v>563</v>
      </c>
      <c r="KKI238" s="38" t="s">
        <v>579</v>
      </c>
      <c r="KKJ238" s="59" t="s">
        <v>580</v>
      </c>
      <c r="KKK238" s="38" t="s">
        <v>581</v>
      </c>
      <c r="KKL238" s="38" t="s">
        <v>564</v>
      </c>
      <c r="KKM238" s="38" t="s">
        <v>1188</v>
      </c>
      <c r="KKN238" s="38" t="s">
        <v>567</v>
      </c>
      <c r="KKO238" s="38" t="s">
        <v>1</v>
      </c>
      <c r="KKP238" s="38" t="s">
        <v>563</v>
      </c>
      <c r="KKQ238" s="38" t="s">
        <v>579</v>
      </c>
      <c r="KKR238" s="59" t="s">
        <v>580</v>
      </c>
      <c r="KKS238" s="38" t="s">
        <v>581</v>
      </c>
      <c r="KKT238" s="38" t="s">
        <v>564</v>
      </c>
      <c r="KKU238" s="38" t="s">
        <v>1188</v>
      </c>
      <c r="KKV238" s="38" t="s">
        <v>567</v>
      </c>
      <c r="KKW238" s="38" t="s">
        <v>1</v>
      </c>
      <c r="KKX238" s="38" t="s">
        <v>563</v>
      </c>
      <c r="KKY238" s="38" t="s">
        <v>579</v>
      </c>
      <c r="KKZ238" s="59" t="s">
        <v>580</v>
      </c>
      <c r="KLA238" s="38" t="s">
        <v>581</v>
      </c>
      <c r="KLB238" s="38" t="s">
        <v>564</v>
      </c>
      <c r="KLC238" s="38" t="s">
        <v>1188</v>
      </c>
      <c r="KLD238" s="38" t="s">
        <v>567</v>
      </c>
      <c r="KLE238" s="38" t="s">
        <v>1</v>
      </c>
      <c r="KLF238" s="38" t="s">
        <v>563</v>
      </c>
      <c r="KLG238" s="38" t="s">
        <v>579</v>
      </c>
      <c r="KLH238" s="59" t="s">
        <v>580</v>
      </c>
      <c r="KLI238" s="38" t="s">
        <v>581</v>
      </c>
      <c r="KLJ238" s="38" t="s">
        <v>564</v>
      </c>
      <c r="KLK238" s="38" t="s">
        <v>1188</v>
      </c>
      <c r="KLL238" s="38" t="s">
        <v>567</v>
      </c>
      <c r="KLM238" s="38" t="s">
        <v>1</v>
      </c>
      <c r="KLN238" s="38" t="s">
        <v>563</v>
      </c>
      <c r="KLO238" s="38" t="s">
        <v>579</v>
      </c>
      <c r="KLP238" s="59" t="s">
        <v>580</v>
      </c>
      <c r="KLQ238" s="38" t="s">
        <v>581</v>
      </c>
      <c r="KLR238" s="38" t="s">
        <v>564</v>
      </c>
      <c r="KLS238" s="38" t="s">
        <v>1188</v>
      </c>
      <c r="KLT238" s="38" t="s">
        <v>567</v>
      </c>
      <c r="KLU238" s="38" t="s">
        <v>1</v>
      </c>
      <c r="KLV238" s="38" t="s">
        <v>563</v>
      </c>
      <c r="KLW238" s="38" t="s">
        <v>579</v>
      </c>
      <c r="KLX238" s="59" t="s">
        <v>580</v>
      </c>
      <c r="KLY238" s="38" t="s">
        <v>581</v>
      </c>
      <c r="KLZ238" s="38" t="s">
        <v>564</v>
      </c>
      <c r="KMA238" s="38" t="s">
        <v>1188</v>
      </c>
      <c r="KMB238" s="38" t="s">
        <v>567</v>
      </c>
      <c r="KMC238" s="38" t="s">
        <v>1</v>
      </c>
      <c r="KMD238" s="38" t="s">
        <v>563</v>
      </c>
      <c r="KME238" s="38" t="s">
        <v>579</v>
      </c>
      <c r="KMF238" s="59" t="s">
        <v>580</v>
      </c>
      <c r="KMG238" s="38" t="s">
        <v>581</v>
      </c>
      <c r="KMH238" s="38" t="s">
        <v>564</v>
      </c>
      <c r="KMI238" s="38" t="s">
        <v>1188</v>
      </c>
      <c r="KMJ238" s="38" t="s">
        <v>567</v>
      </c>
      <c r="KMK238" s="38" t="s">
        <v>1</v>
      </c>
      <c r="KML238" s="38" t="s">
        <v>563</v>
      </c>
      <c r="KMM238" s="38" t="s">
        <v>579</v>
      </c>
      <c r="KMN238" s="59" t="s">
        <v>580</v>
      </c>
      <c r="KMO238" s="38" t="s">
        <v>581</v>
      </c>
      <c r="KMP238" s="38" t="s">
        <v>564</v>
      </c>
      <c r="KMQ238" s="38" t="s">
        <v>1188</v>
      </c>
      <c r="KMR238" s="38" t="s">
        <v>567</v>
      </c>
      <c r="KMS238" s="38" t="s">
        <v>1</v>
      </c>
      <c r="KMT238" s="38" t="s">
        <v>563</v>
      </c>
      <c r="KMU238" s="38" t="s">
        <v>579</v>
      </c>
      <c r="KMV238" s="59" t="s">
        <v>580</v>
      </c>
      <c r="KMW238" s="38" t="s">
        <v>581</v>
      </c>
      <c r="KMX238" s="38" t="s">
        <v>564</v>
      </c>
      <c r="KMY238" s="38" t="s">
        <v>1188</v>
      </c>
      <c r="KMZ238" s="38" t="s">
        <v>567</v>
      </c>
      <c r="KNA238" s="38" t="s">
        <v>1</v>
      </c>
      <c r="KNB238" s="38" t="s">
        <v>563</v>
      </c>
      <c r="KNC238" s="38" t="s">
        <v>579</v>
      </c>
      <c r="KND238" s="59" t="s">
        <v>580</v>
      </c>
      <c r="KNE238" s="38" t="s">
        <v>581</v>
      </c>
      <c r="KNF238" s="38" t="s">
        <v>564</v>
      </c>
      <c r="KNG238" s="38" t="s">
        <v>1188</v>
      </c>
      <c r="KNH238" s="38" t="s">
        <v>567</v>
      </c>
      <c r="KNI238" s="38" t="s">
        <v>1</v>
      </c>
      <c r="KNJ238" s="38" t="s">
        <v>563</v>
      </c>
      <c r="KNK238" s="38" t="s">
        <v>579</v>
      </c>
      <c r="KNL238" s="59" t="s">
        <v>580</v>
      </c>
      <c r="KNM238" s="38" t="s">
        <v>581</v>
      </c>
      <c r="KNN238" s="38" t="s">
        <v>564</v>
      </c>
      <c r="KNO238" s="38" t="s">
        <v>1188</v>
      </c>
      <c r="KNP238" s="38" t="s">
        <v>567</v>
      </c>
      <c r="KNQ238" s="38" t="s">
        <v>1</v>
      </c>
      <c r="KNR238" s="38" t="s">
        <v>563</v>
      </c>
      <c r="KNS238" s="38" t="s">
        <v>579</v>
      </c>
      <c r="KNT238" s="59" t="s">
        <v>580</v>
      </c>
      <c r="KNU238" s="38" t="s">
        <v>581</v>
      </c>
      <c r="KNV238" s="38" t="s">
        <v>564</v>
      </c>
      <c r="KNW238" s="38" t="s">
        <v>1188</v>
      </c>
      <c r="KNX238" s="38" t="s">
        <v>567</v>
      </c>
      <c r="KNY238" s="38" t="s">
        <v>1</v>
      </c>
      <c r="KNZ238" s="38" t="s">
        <v>563</v>
      </c>
      <c r="KOA238" s="38" t="s">
        <v>579</v>
      </c>
      <c r="KOB238" s="59" t="s">
        <v>580</v>
      </c>
      <c r="KOC238" s="38" t="s">
        <v>581</v>
      </c>
      <c r="KOD238" s="38" t="s">
        <v>564</v>
      </c>
      <c r="KOE238" s="38" t="s">
        <v>1188</v>
      </c>
      <c r="KOF238" s="38" t="s">
        <v>567</v>
      </c>
      <c r="KOG238" s="38" t="s">
        <v>1</v>
      </c>
      <c r="KOH238" s="38" t="s">
        <v>563</v>
      </c>
      <c r="KOI238" s="38" t="s">
        <v>579</v>
      </c>
      <c r="KOJ238" s="59" t="s">
        <v>580</v>
      </c>
      <c r="KOK238" s="38" t="s">
        <v>581</v>
      </c>
      <c r="KOL238" s="38" t="s">
        <v>564</v>
      </c>
      <c r="KOM238" s="38" t="s">
        <v>1188</v>
      </c>
      <c r="KON238" s="38" t="s">
        <v>567</v>
      </c>
      <c r="KOO238" s="38" t="s">
        <v>1</v>
      </c>
      <c r="KOP238" s="38" t="s">
        <v>563</v>
      </c>
      <c r="KOQ238" s="38" t="s">
        <v>579</v>
      </c>
      <c r="KOR238" s="59" t="s">
        <v>580</v>
      </c>
      <c r="KOS238" s="38" t="s">
        <v>581</v>
      </c>
      <c r="KOT238" s="38" t="s">
        <v>564</v>
      </c>
      <c r="KOU238" s="38" t="s">
        <v>1188</v>
      </c>
      <c r="KOV238" s="38" t="s">
        <v>567</v>
      </c>
      <c r="KOW238" s="38" t="s">
        <v>1</v>
      </c>
      <c r="KOX238" s="38" t="s">
        <v>563</v>
      </c>
      <c r="KOY238" s="38" t="s">
        <v>579</v>
      </c>
      <c r="KOZ238" s="59" t="s">
        <v>580</v>
      </c>
      <c r="KPA238" s="38" t="s">
        <v>581</v>
      </c>
      <c r="KPB238" s="38" t="s">
        <v>564</v>
      </c>
      <c r="KPC238" s="38" t="s">
        <v>1188</v>
      </c>
      <c r="KPD238" s="38" t="s">
        <v>567</v>
      </c>
      <c r="KPE238" s="38" t="s">
        <v>1</v>
      </c>
      <c r="KPF238" s="38" t="s">
        <v>563</v>
      </c>
      <c r="KPG238" s="38" t="s">
        <v>579</v>
      </c>
      <c r="KPH238" s="59" t="s">
        <v>580</v>
      </c>
      <c r="KPI238" s="38" t="s">
        <v>581</v>
      </c>
      <c r="KPJ238" s="38" t="s">
        <v>564</v>
      </c>
      <c r="KPK238" s="38" t="s">
        <v>1188</v>
      </c>
      <c r="KPL238" s="38" t="s">
        <v>567</v>
      </c>
      <c r="KPM238" s="38" t="s">
        <v>1</v>
      </c>
      <c r="KPN238" s="38" t="s">
        <v>563</v>
      </c>
      <c r="KPO238" s="38" t="s">
        <v>579</v>
      </c>
      <c r="KPP238" s="59" t="s">
        <v>580</v>
      </c>
      <c r="KPQ238" s="38" t="s">
        <v>581</v>
      </c>
      <c r="KPR238" s="38" t="s">
        <v>564</v>
      </c>
      <c r="KPS238" s="38" t="s">
        <v>1188</v>
      </c>
      <c r="KPT238" s="38" t="s">
        <v>567</v>
      </c>
      <c r="KPU238" s="38" t="s">
        <v>1</v>
      </c>
      <c r="KPV238" s="38" t="s">
        <v>563</v>
      </c>
      <c r="KPW238" s="38" t="s">
        <v>579</v>
      </c>
      <c r="KPX238" s="59" t="s">
        <v>580</v>
      </c>
      <c r="KPY238" s="38" t="s">
        <v>581</v>
      </c>
      <c r="KPZ238" s="38" t="s">
        <v>564</v>
      </c>
      <c r="KQA238" s="38" t="s">
        <v>1188</v>
      </c>
      <c r="KQB238" s="38" t="s">
        <v>567</v>
      </c>
      <c r="KQC238" s="38" t="s">
        <v>1</v>
      </c>
      <c r="KQD238" s="38" t="s">
        <v>563</v>
      </c>
      <c r="KQE238" s="38" t="s">
        <v>579</v>
      </c>
      <c r="KQF238" s="59" t="s">
        <v>580</v>
      </c>
      <c r="KQG238" s="38" t="s">
        <v>581</v>
      </c>
      <c r="KQH238" s="38" t="s">
        <v>564</v>
      </c>
      <c r="KQI238" s="38" t="s">
        <v>1188</v>
      </c>
      <c r="KQJ238" s="38" t="s">
        <v>567</v>
      </c>
      <c r="KQK238" s="38" t="s">
        <v>1</v>
      </c>
      <c r="KQL238" s="38" t="s">
        <v>563</v>
      </c>
      <c r="KQM238" s="38" t="s">
        <v>579</v>
      </c>
      <c r="KQN238" s="59" t="s">
        <v>580</v>
      </c>
      <c r="KQO238" s="38" t="s">
        <v>581</v>
      </c>
      <c r="KQP238" s="38" t="s">
        <v>564</v>
      </c>
      <c r="KQQ238" s="38" t="s">
        <v>1188</v>
      </c>
      <c r="KQR238" s="38" t="s">
        <v>567</v>
      </c>
      <c r="KQS238" s="38" t="s">
        <v>1</v>
      </c>
      <c r="KQT238" s="38" t="s">
        <v>563</v>
      </c>
      <c r="KQU238" s="38" t="s">
        <v>579</v>
      </c>
      <c r="KQV238" s="59" t="s">
        <v>580</v>
      </c>
      <c r="KQW238" s="38" t="s">
        <v>581</v>
      </c>
      <c r="KQX238" s="38" t="s">
        <v>564</v>
      </c>
      <c r="KQY238" s="38" t="s">
        <v>1188</v>
      </c>
      <c r="KQZ238" s="38" t="s">
        <v>567</v>
      </c>
      <c r="KRA238" s="38" t="s">
        <v>1</v>
      </c>
      <c r="KRB238" s="38" t="s">
        <v>563</v>
      </c>
      <c r="KRC238" s="38" t="s">
        <v>579</v>
      </c>
      <c r="KRD238" s="59" t="s">
        <v>580</v>
      </c>
      <c r="KRE238" s="38" t="s">
        <v>581</v>
      </c>
      <c r="KRF238" s="38" t="s">
        <v>564</v>
      </c>
      <c r="KRG238" s="38" t="s">
        <v>1188</v>
      </c>
      <c r="KRH238" s="38" t="s">
        <v>567</v>
      </c>
      <c r="KRI238" s="38" t="s">
        <v>1</v>
      </c>
      <c r="KRJ238" s="38" t="s">
        <v>563</v>
      </c>
      <c r="KRK238" s="38" t="s">
        <v>579</v>
      </c>
      <c r="KRL238" s="59" t="s">
        <v>580</v>
      </c>
      <c r="KRM238" s="38" t="s">
        <v>581</v>
      </c>
      <c r="KRN238" s="38" t="s">
        <v>564</v>
      </c>
      <c r="KRO238" s="38" t="s">
        <v>1188</v>
      </c>
      <c r="KRP238" s="38" t="s">
        <v>567</v>
      </c>
      <c r="KRQ238" s="38" t="s">
        <v>1</v>
      </c>
      <c r="KRR238" s="38" t="s">
        <v>563</v>
      </c>
      <c r="KRS238" s="38" t="s">
        <v>579</v>
      </c>
      <c r="KRT238" s="59" t="s">
        <v>580</v>
      </c>
      <c r="KRU238" s="38" t="s">
        <v>581</v>
      </c>
      <c r="KRV238" s="38" t="s">
        <v>564</v>
      </c>
      <c r="KRW238" s="38" t="s">
        <v>1188</v>
      </c>
      <c r="KRX238" s="38" t="s">
        <v>567</v>
      </c>
      <c r="KRY238" s="38" t="s">
        <v>1</v>
      </c>
      <c r="KRZ238" s="38" t="s">
        <v>563</v>
      </c>
      <c r="KSA238" s="38" t="s">
        <v>579</v>
      </c>
      <c r="KSB238" s="59" t="s">
        <v>580</v>
      </c>
      <c r="KSC238" s="38" t="s">
        <v>581</v>
      </c>
      <c r="KSD238" s="38" t="s">
        <v>564</v>
      </c>
      <c r="KSE238" s="38" t="s">
        <v>1188</v>
      </c>
      <c r="KSF238" s="38" t="s">
        <v>567</v>
      </c>
      <c r="KSG238" s="38" t="s">
        <v>1</v>
      </c>
      <c r="KSH238" s="38" t="s">
        <v>563</v>
      </c>
      <c r="KSI238" s="38" t="s">
        <v>579</v>
      </c>
      <c r="KSJ238" s="59" t="s">
        <v>580</v>
      </c>
      <c r="KSK238" s="38" t="s">
        <v>581</v>
      </c>
      <c r="KSL238" s="38" t="s">
        <v>564</v>
      </c>
      <c r="KSM238" s="38" t="s">
        <v>1188</v>
      </c>
      <c r="KSN238" s="38" t="s">
        <v>567</v>
      </c>
      <c r="KSO238" s="38" t="s">
        <v>1</v>
      </c>
      <c r="KSP238" s="38" t="s">
        <v>563</v>
      </c>
      <c r="KSQ238" s="38" t="s">
        <v>579</v>
      </c>
      <c r="KSR238" s="59" t="s">
        <v>580</v>
      </c>
      <c r="KSS238" s="38" t="s">
        <v>581</v>
      </c>
      <c r="KST238" s="38" t="s">
        <v>564</v>
      </c>
      <c r="KSU238" s="38" t="s">
        <v>1188</v>
      </c>
      <c r="KSV238" s="38" t="s">
        <v>567</v>
      </c>
      <c r="KSW238" s="38" t="s">
        <v>1</v>
      </c>
      <c r="KSX238" s="38" t="s">
        <v>563</v>
      </c>
      <c r="KSY238" s="38" t="s">
        <v>579</v>
      </c>
      <c r="KSZ238" s="59" t="s">
        <v>580</v>
      </c>
      <c r="KTA238" s="38" t="s">
        <v>581</v>
      </c>
      <c r="KTB238" s="38" t="s">
        <v>564</v>
      </c>
      <c r="KTC238" s="38" t="s">
        <v>1188</v>
      </c>
      <c r="KTD238" s="38" t="s">
        <v>567</v>
      </c>
      <c r="KTE238" s="38" t="s">
        <v>1</v>
      </c>
      <c r="KTF238" s="38" t="s">
        <v>563</v>
      </c>
      <c r="KTG238" s="38" t="s">
        <v>579</v>
      </c>
      <c r="KTH238" s="59" t="s">
        <v>580</v>
      </c>
      <c r="KTI238" s="38" t="s">
        <v>581</v>
      </c>
      <c r="KTJ238" s="38" t="s">
        <v>564</v>
      </c>
      <c r="KTK238" s="38" t="s">
        <v>1188</v>
      </c>
      <c r="KTL238" s="38" t="s">
        <v>567</v>
      </c>
      <c r="KTM238" s="38" t="s">
        <v>1</v>
      </c>
      <c r="KTN238" s="38" t="s">
        <v>563</v>
      </c>
      <c r="KTO238" s="38" t="s">
        <v>579</v>
      </c>
      <c r="KTP238" s="59" t="s">
        <v>580</v>
      </c>
      <c r="KTQ238" s="38" t="s">
        <v>581</v>
      </c>
      <c r="KTR238" s="38" t="s">
        <v>564</v>
      </c>
      <c r="KTS238" s="38" t="s">
        <v>1188</v>
      </c>
      <c r="KTT238" s="38" t="s">
        <v>567</v>
      </c>
      <c r="KTU238" s="38" t="s">
        <v>1</v>
      </c>
      <c r="KTV238" s="38" t="s">
        <v>563</v>
      </c>
      <c r="KTW238" s="38" t="s">
        <v>579</v>
      </c>
      <c r="KTX238" s="59" t="s">
        <v>580</v>
      </c>
      <c r="KTY238" s="38" t="s">
        <v>581</v>
      </c>
      <c r="KTZ238" s="38" t="s">
        <v>564</v>
      </c>
      <c r="KUA238" s="38" t="s">
        <v>1188</v>
      </c>
      <c r="KUB238" s="38" t="s">
        <v>567</v>
      </c>
      <c r="KUC238" s="38" t="s">
        <v>1</v>
      </c>
      <c r="KUD238" s="38" t="s">
        <v>563</v>
      </c>
      <c r="KUE238" s="38" t="s">
        <v>579</v>
      </c>
      <c r="KUF238" s="59" t="s">
        <v>580</v>
      </c>
      <c r="KUG238" s="38" t="s">
        <v>581</v>
      </c>
      <c r="KUH238" s="38" t="s">
        <v>564</v>
      </c>
      <c r="KUI238" s="38" t="s">
        <v>1188</v>
      </c>
      <c r="KUJ238" s="38" t="s">
        <v>567</v>
      </c>
      <c r="KUK238" s="38" t="s">
        <v>1</v>
      </c>
      <c r="KUL238" s="38" t="s">
        <v>563</v>
      </c>
      <c r="KUM238" s="38" t="s">
        <v>579</v>
      </c>
      <c r="KUN238" s="59" t="s">
        <v>580</v>
      </c>
      <c r="KUO238" s="38" t="s">
        <v>581</v>
      </c>
      <c r="KUP238" s="38" t="s">
        <v>564</v>
      </c>
      <c r="KUQ238" s="38" t="s">
        <v>1188</v>
      </c>
      <c r="KUR238" s="38" t="s">
        <v>567</v>
      </c>
      <c r="KUS238" s="38" t="s">
        <v>1</v>
      </c>
      <c r="KUT238" s="38" t="s">
        <v>563</v>
      </c>
      <c r="KUU238" s="38" t="s">
        <v>579</v>
      </c>
      <c r="KUV238" s="59" t="s">
        <v>580</v>
      </c>
      <c r="KUW238" s="38" t="s">
        <v>581</v>
      </c>
      <c r="KUX238" s="38" t="s">
        <v>564</v>
      </c>
      <c r="KUY238" s="38" t="s">
        <v>1188</v>
      </c>
      <c r="KUZ238" s="38" t="s">
        <v>567</v>
      </c>
      <c r="KVA238" s="38" t="s">
        <v>1</v>
      </c>
      <c r="KVB238" s="38" t="s">
        <v>563</v>
      </c>
      <c r="KVC238" s="38" t="s">
        <v>579</v>
      </c>
      <c r="KVD238" s="59" t="s">
        <v>580</v>
      </c>
      <c r="KVE238" s="38" t="s">
        <v>581</v>
      </c>
      <c r="KVF238" s="38" t="s">
        <v>564</v>
      </c>
      <c r="KVG238" s="38" t="s">
        <v>1188</v>
      </c>
      <c r="KVH238" s="38" t="s">
        <v>567</v>
      </c>
      <c r="KVI238" s="38" t="s">
        <v>1</v>
      </c>
      <c r="KVJ238" s="38" t="s">
        <v>563</v>
      </c>
      <c r="KVK238" s="38" t="s">
        <v>579</v>
      </c>
      <c r="KVL238" s="59" t="s">
        <v>580</v>
      </c>
      <c r="KVM238" s="38" t="s">
        <v>581</v>
      </c>
      <c r="KVN238" s="38" t="s">
        <v>564</v>
      </c>
      <c r="KVO238" s="38" t="s">
        <v>1188</v>
      </c>
      <c r="KVP238" s="38" t="s">
        <v>567</v>
      </c>
      <c r="KVQ238" s="38" t="s">
        <v>1</v>
      </c>
      <c r="KVR238" s="38" t="s">
        <v>563</v>
      </c>
      <c r="KVS238" s="38" t="s">
        <v>579</v>
      </c>
      <c r="KVT238" s="59" t="s">
        <v>580</v>
      </c>
      <c r="KVU238" s="38" t="s">
        <v>581</v>
      </c>
      <c r="KVV238" s="38" t="s">
        <v>564</v>
      </c>
      <c r="KVW238" s="38" t="s">
        <v>1188</v>
      </c>
      <c r="KVX238" s="38" t="s">
        <v>567</v>
      </c>
      <c r="KVY238" s="38" t="s">
        <v>1</v>
      </c>
      <c r="KVZ238" s="38" t="s">
        <v>563</v>
      </c>
      <c r="KWA238" s="38" t="s">
        <v>579</v>
      </c>
      <c r="KWB238" s="59" t="s">
        <v>580</v>
      </c>
      <c r="KWC238" s="38" t="s">
        <v>581</v>
      </c>
      <c r="KWD238" s="38" t="s">
        <v>564</v>
      </c>
      <c r="KWE238" s="38" t="s">
        <v>1188</v>
      </c>
      <c r="KWF238" s="38" t="s">
        <v>567</v>
      </c>
      <c r="KWG238" s="38" t="s">
        <v>1</v>
      </c>
      <c r="KWH238" s="38" t="s">
        <v>563</v>
      </c>
      <c r="KWI238" s="38" t="s">
        <v>579</v>
      </c>
      <c r="KWJ238" s="59" t="s">
        <v>580</v>
      </c>
      <c r="KWK238" s="38" t="s">
        <v>581</v>
      </c>
      <c r="KWL238" s="38" t="s">
        <v>564</v>
      </c>
      <c r="KWM238" s="38" t="s">
        <v>1188</v>
      </c>
      <c r="KWN238" s="38" t="s">
        <v>567</v>
      </c>
      <c r="KWO238" s="38" t="s">
        <v>1</v>
      </c>
      <c r="KWP238" s="38" t="s">
        <v>563</v>
      </c>
      <c r="KWQ238" s="38" t="s">
        <v>579</v>
      </c>
      <c r="KWR238" s="59" t="s">
        <v>580</v>
      </c>
      <c r="KWS238" s="38" t="s">
        <v>581</v>
      </c>
      <c r="KWT238" s="38" t="s">
        <v>564</v>
      </c>
      <c r="KWU238" s="38" t="s">
        <v>1188</v>
      </c>
      <c r="KWV238" s="38" t="s">
        <v>567</v>
      </c>
      <c r="KWW238" s="38" t="s">
        <v>1</v>
      </c>
      <c r="KWX238" s="38" t="s">
        <v>563</v>
      </c>
      <c r="KWY238" s="38" t="s">
        <v>579</v>
      </c>
      <c r="KWZ238" s="59" t="s">
        <v>580</v>
      </c>
      <c r="KXA238" s="38" t="s">
        <v>581</v>
      </c>
      <c r="KXB238" s="38" t="s">
        <v>564</v>
      </c>
      <c r="KXC238" s="38" t="s">
        <v>1188</v>
      </c>
      <c r="KXD238" s="38" t="s">
        <v>567</v>
      </c>
      <c r="KXE238" s="38" t="s">
        <v>1</v>
      </c>
      <c r="KXF238" s="38" t="s">
        <v>563</v>
      </c>
      <c r="KXG238" s="38" t="s">
        <v>579</v>
      </c>
      <c r="KXH238" s="59" t="s">
        <v>580</v>
      </c>
      <c r="KXI238" s="38" t="s">
        <v>581</v>
      </c>
      <c r="KXJ238" s="38" t="s">
        <v>564</v>
      </c>
      <c r="KXK238" s="38" t="s">
        <v>1188</v>
      </c>
      <c r="KXL238" s="38" t="s">
        <v>567</v>
      </c>
      <c r="KXM238" s="38" t="s">
        <v>1</v>
      </c>
      <c r="KXN238" s="38" t="s">
        <v>563</v>
      </c>
      <c r="KXO238" s="38" t="s">
        <v>579</v>
      </c>
      <c r="KXP238" s="59" t="s">
        <v>580</v>
      </c>
      <c r="KXQ238" s="38" t="s">
        <v>581</v>
      </c>
      <c r="KXR238" s="38" t="s">
        <v>564</v>
      </c>
      <c r="KXS238" s="38" t="s">
        <v>1188</v>
      </c>
      <c r="KXT238" s="38" t="s">
        <v>567</v>
      </c>
      <c r="KXU238" s="38" t="s">
        <v>1</v>
      </c>
      <c r="KXV238" s="38" t="s">
        <v>563</v>
      </c>
      <c r="KXW238" s="38" t="s">
        <v>579</v>
      </c>
      <c r="KXX238" s="59" t="s">
        <v>580</v>
      </c>
      <c r="KXY238" s="38" t="s">
        <v>581</v>
      </c>
      <c r="KXZ238" s="38" t="s">
        <v>564</v>
      </c>
      <c r="KYA238" s="38" t="s">
        <v>1188</v>
      </c>
      <c r="KYB238" s="38" t="s">
        <v>567</v>
      </c>
      <c r="KYC238" s="38" t="s">
        <v>1</v>
      </c>
      <c r="KYD238" s="38" t="s">
        <v>563</v>
      </c>
      <c r="KYE238" s="38" t="s">
        <v>579</v>
      </c>
      <c r="KYF238" s="59" t="s">
        <v>580</v>
      </c>
      <c r="KYG238" s="38" t="s">
        <v>581</v>
      </c>
      <c r="KYH238" s="38" t="s">
        <v>564</v>
      </c>
      <c r="KYI238" s="38" t="s">
        <v>1188</v>
      </c>
      <c r="KYJ238" s="38" t="s">
        <v>567</v>
      </c>
      <c r="KYK238" s="38" t="s">
        <v>1</v>
      </c>
      <c r="KYL238" s="38" t="s">
        <v>563</v>
      </c>
      <c r="KYM238" s="38" t="s">
        <v>579</v>
      </c>
      <c r="KYN238" s="59" t="s">
        <v>580</v>
      </c>
      <c r="KYO238" s="38" t="s">
        <v>581</v>
      </c>
      <c r="KYP238" s="38" t="s">
        <v>564</v>
      </c>
      <c r="KYQ238" s="38" t="s">
        <v>1188</v>
      </c>
      <c r="KYR238" s="38" t="s">
        <v>567</v>
      </c>
      <c r="KYS238" s="38" t="s">
        <v>1</v>
      </c>
      <c r="KYT238" s="38" t="s">
        <v>563</v>
      </c>
      <c r="KYU238" s="38" t="s">
        <v>579</v>
      </c>
      <c r="KYV238" s="59" t="s">
        <v>580</v>
      </c>
      <c r="KYW238" s="38" t="s">
        <v>581</v>
      </c>
      <c r="KYX238" s="38" t="s">
        <v>564</v>
      </c>
      <c r="KYY238" s="38" t="s">
        <v>1188</v>
      </c>
      <c r="KYZ238" s="38" t="s">
        <v>567</v>
      </c>
      <c r="KZA238" s="38" t="s">
        <v>1</v>
      </c>
      <c r="KZB238" s="38" t="s">
        <v>563</v>
      </c>
      <c r="KZC238" s="38" t="s">
        <v>579</v>
      </c>
      <c r="KZD238" s="59" t="s">
        <v>580</v>
      </c>
      <c r="KZE238" s="38" t="s">
        <v>581</v>
      </c>
      <c r="KZF238" s="38" t="s">
        <v>564</v>
      </c>
      <c r="KZG238" s="38" t="s">
        <v>1188</v>
      </c>
      <c r="KZH238" s="38" t="s">
        <v>567</v>
      </c>
      <c r="KZI238" s="38" t="s">
        <v>1</v>
      </c>
      <c r="KZJ238" s="38" t="s">
        <v>563</v>
      </c>
      <c r="KZK238" s="38" t="s">
        <v>579</v>
      </c>
      <c r="KZL238" s="59" t="s">
        <v>580</v>
      </c>
      <c r="KZM238" s="38" t="s">
        <v>581</v>
      </c>
      <c r="KZN238" s="38" t="s">
        <v>564</v>
      </c>
      <c r="KZO238" s="38" t="s">
        <v>1188</v>
      </c>
      <c r="KZP238" s="38" t="s">
        <v>567</v>
      </c>
      <c r="KZQ238" s="38" t="s">
        <v>1</v>
      </c>
      <c r="KZR238" s="38" t="s">
        <v>563</v>
      </c>
      <c r="KZS238" s="38" t="s">
        <v>579</v>
      </c>
      <c r="KZT238" s="59" t="s">
        <v>580</v>
      </c>
      <c r="KZU238" s="38" t="s">
        <v>581</v>
      </c>
      <c r="KZV238" s="38" t="s">
        <v>564</v>
      </c>
      <c r="KZW238" s="38" t="s">
        <v>1188</v>
      </c>
      <c r="KZX238" s="38" t="s">
        <v>567</v>
      </c>
      <c r="KZY238" s="38" t="s">
        <v>1</v>
      </c>
      <c r="KZZ238" s="38" t="s">
        <v>563</v>
      </c>
      <c r="LAA238" s="38" t="s">
        <v>579</v>
      </c>
      <c r="LAB238" s="59" t="s">
        <v>580</v>
      </c>
      <c r="LAC238" s="38" t="s">
        <v>581</v>
      </c>
      <c r="LAD238" s="38" t="s">
        <v>564</v>
      </c>
      <c r="LAE238" s="38" t="s">
        <v>1188</v>
      </c>
      <c r="LAF238" s="38" t="s">
        <v>567</v>
      </c>
      <c r="LAG238" s="38" t="s">
        <v>1</v>
      </c>
      <c r="LAH238" s="38" t="s">
        <v>563</v>
      </c>
      <c r="LAI238" s="38" t="s">
        <v>579</v>
      </c>
      <c r="LAJ238" s="59" t="s">
        <v>580</v>
      </c>
      <c r="LAK238" s="38" t="s">
        <v>581</v>
      </c>
      <c r="LAL238" s="38" t="s">
        <v>564</v>
      </c>
      <c r="LAM238" s="38" t="s">
        <v>1188</v>
      </c>
      <c r="LAN238" s="38" t="s">
        <v>567</v>
      </c>
      <c r="LAO238" s="38" t="s">
        <v>1</v>
      </c>
      <c r="LAP238" s="38" t="s">
        <v>563</v>
      </c>
      <c r="LAQ238" s="38" t="s">
        <v>579</v>
      </c>
      <c r="LAR238" s="59" t="s">
        <v>580</v>
      </c>
      <c r="LAS238" s="38" t="s">
        <v>581</v>
      </c>
      <c r="LAT238" s="38" t="s">
        <v>564</v>
      </c>
      <c r="LAU238" s="38" t="s">
        <v>1188</v>
      </c>
      <c r="LAV238" s="38" t="s">
        <v>567</v>
      </c>
      <c r="LAW238" s="38" t="s">
        <v>1</v>
      </c>
      <c r="LAX238" s="38" t="s">
        <v>563</v>
      </c>
      <c r="LAY238" s="38" t="s">
        <v>579</v>
      </c>
      <c r="LAZ238" s="59" t="s">
        <v>580</v>
      </c>
      <c r="LBA238" s="38" t="s">
        <v>581</v>
      </c>
      <c r="LBB238" s="38" t="s">
        <v>564</v>
      </c>
      <c r="LBC238" s="38" t="s">
        <v>1188</v>
      </c>
      <c r="LBD238" s="38" t="s">
        <v>567</v>
      </c>
      <c r="LBE238" s="38" t="s">
        <v>1</v>
      </c>
      <c r="LBF238" s="38" t="s">
        <v>563</v>
      </c>
      <c r="LBG238" s="38" t="s">
        <v>579</v>
      </c>
      <c r="LBH238" s="59" t="s">
        <v>580</v>
      </c>
      <c r="LBI238" s="38" t="s">
        <v>581</v>
      </c>
      <c r="LBJ238" s="38" t="s">
        <v>564</v>
      </c>
      <c r="LBK238" s="38" t="s">
        <v>1188</v>
      </c>
      <c r="LBL238" s="38" t="s">
        <v>567</v>
      </c>
      <c r="LBM238" s="38" t="s">
        <v>1</v>
      </c>
      <c r="LBN238" s="38" t="s">
        <v>563</v>
      </c>
      <c r="LBO238" s="38" t="s">
        <v>579</v>
      </c>
      <c r="LBP238" s="59" t="s">
        <v>580</v>
      </c>
      <c r="LBQ238" s="38" t="s">
        <v>581</v>
      </c>
      <c r="LBR238" s="38" t="s">
        <v>564</v>
      </c>
      <c r="LBS238" s="38" t="s">
        <v>1188</v>
      </c>
      <c r="LBT238" s="38" t="s">
        <v>567</v>
      </c>
      <c r="LBU238" s="38" t="s">
        <v>1</v>
      </c>
      <c r="LBV238" s="38" t="s">
        <v>563</v>
      </c>
      <c r="LBW238" s="38" t="s">
        <v>579</v>
      </c>
      <c r="LBX238" s="59" t="s">
        <v>580</v>
      </c>
      <c r="LBY238" s="38" t="s">
        <v>581</v>
      </c>
      <c r="LBZ238" s="38" t="s">
        <v>564</v>
      </c>
      <c r="LCA238" s="38" t="s">
        <v>1188</v>
      </c>
      <c r="LCB238" s="38" t="s">
        <v>567</v>
      </c>
      <c r="LCC238" s="38" t="s">
        <v>1</v>
      </c>
      <c r="LCD238" s="38" t="s">
        <v>563</v>
      </c>
      <c r="LCE238" s="38" t="s">
        <v>579</v>
      </c>
      <c r="LCF238" s="59" t="s">
        <v>580</v>
      </c>
      <c r="LCG238" s="38" t="s">
        <v>581</v>
      </c>
      <c r="LCH238" s="38" t="s">
        <v>564</v>
      </c>
      <c r="LCI238" s="38" t="s">
        <v>1188</v>
      </c>
      <c r="LCJ238" s="38" t="s">
        <v>567</v>
      </c>
      <c r="LCK238" s="38" t="s">
        <v>1</v>
      </c>
      <c r="LCL238" s="38" t="s">
        <v>563</v>
      </c>
      <c r="LCM238" s="38" t="s">
        <v>579</v>
      </c>
      <c r="LCN238" s="59" t="s">
        <v>580</v>
      </c>
      <c r="LCO238" s="38" t="s">
        <v>581</v>
      </c>
      <c r="LCP238" s="38" t="s">
        <v>564</v>
      </c>
      <c r="LCQ238" s="38" t="s">
        <v>1188</v>
      </c>
      <c r="LCR238" s="38" t="s">
        <v>567</v>
      </c>
      <c r="LCS238" s="38" t="s">
        <v>1</v>
      </c>
      <c r="LCT238" s="38" t="s">
        <v>563</v>
      </c>
      <c r="LCU238" s="38" t="s">
        <v>579</v>
      </c>
      <c r="LCV238" s="59" t="s">
        <v>580</v>
      </c>
      <c r="LCW238" s="38" t="s">
        <v>581</v>
      </c>
      <c r="LCX238" s="38" t="s">
        <v>564</v>
      </c>
      <c r="LCY238" s="38" t="s">
        <v>1188</v>
      </c>
      <c r="LCZ238" s="38" t="s">
        <v>567</v>
      </c>
      <c r="LDA238" s="38" t="s">
        <v>1</v>
      </c>
      <c r="LDB238" s="38" t="s">
        <v>563</v>
      </c>
      <c r="LDC238" s="38" t="s">
        <v>579</v>
      </c>
      <c r="LDD238" s="59" t="s">
        <v>580</v>
      </c>
      <c r="LDE238" s="38" t="s">
        <v>581</v>
      </c>
      <c r="LDF238" s="38" t="s">
        <v>564</v>
      </c>
      <c r="LDG238" s="38" t="s">
        <v>1188</v>
      </c>
      <c r="LDH238" s="38" t="s">
        <v>567</v>
      </c>
      <c r="LDI238" s="38" t="s">
        <v>1</v>
      </c>
      <c r="LDJ238" s="38" t="s">
        <v>563</v>
      </c>
      <c r="LDK238" s="38" t="s">
        <v>579</v>
      </c>
      <c r="LDL238" s="59" t="s">
        <v>580</v>
      </c>
      <c r="LDM238" s="38" t="s">
        <v>581</v>
      </c>
      <c r="LDN238" s="38" t="s">
        <v>564</v>
      </c>
      <c r="LDO238" s="38" t="s">
        <v>1188</v>
      </c>
      <c r="LDP238" s="38" t="s">
        <v>567</v>
      </c>
      <c r="LDQ238" s="38" t="s">
        <v>1</v>
      </c>
      <c r="LDR238" s="38" t="s">
        <v>563</v>
      </c>
      <c r="LDS238" s="38" t="s">
        <v>579</v>
      </c>
      <c r="LDT238" s="59" t="s">
        <v>580</v>
      </c>
      <c r="LDU238" s="38" t="s">
        <v>581</v>
      </c>
      <c r="LDV238" s="38" t="s">
        <v>564</v>
      </c>
      <c r="LDW238" s="38" t="s">
        <v>1188</v>
      </c>
      <c r="LDX238" s="38" t="s">
        <v>567</v>
      </c>
      <c r="LDY238" s="38" t="s">
        <v>1</v>
      </c>
      <c r="LDZ238" s="38" t="s">
        <v>563</v>
      </c>
      <c r="LEA238" s="38" t="s">
        <v>579</v>
      </c>
      <c r="LEB238" s="59" t="s">
        <v>580</v>
      </c>
      <c r="LEC238" s="38" t="s">
        <v>581</v>
      </c>
      <c r="LED238" s="38" t="s">
        <v>564</v>
      </c>
      <c r="LEE238" s="38" t="s">
        <v>1188</v>
      </c>
      <c r="LEF238" s="38" t="s">
        <v>567</v>
      </c>
      <c r="LEG238" s="38" t="s">
        <v>1</v>
      </c>
      <c r="LEH238" s="38" t="s">
        <v>563</v>
      </c>
      <c r="LEI238" s="38" t="s">
        <v>579</v>
      </c>
      <c r="LEJ238" s="59" t="s">
        <v>580</v>
      </c>
      <c r="LEK238" s="38" t="s">
        <v>581</v>
      </c>
      <c r="LEL238" s="38" t="s">
        <v>564</v>
      </c>
      <c r="LEM238" s="38" t="s">
        <v>1188</v>
      </c>
      <c r="LEN238" s="38" t="s">
        <v>567</v>
      </c>
      <c r="LEO238" s="38" t="s">
        <v>1</v>
      </c>
      <c r="LEP238" s="38" t="s">
        <v>563</v>
      </c>
      <c r="LEQ238" s="38" t="s">
        <v>579</v>
      </c>
      <c r="LER238" s="59" t="s">
        <v>580</v>
      </c>
      <c r="LES238" s="38" t="s">
        <v>581</v>
      </c>
      <c r="LET238" s="38" t="s">
        <v>564</v>
      </c>
      <c r="LEU238" s="38" t="s">
        <v>1188</v>
      </c>
      <c r="LEV238" s="38" t="s">
        <v>567</v>
      </c>
      <c r="LEW238" s="38" t="s">
        <v>1</v>
      </c>
      <c r="LEX238" s="38" t="s">
        <v>563</v>
      </c>
      <c r="LEY238" s="38" t="s">
        <v>579</v>
      </c>
      <c r="LEZ238" s="59" t="s">
        <v>580</v>
      </c>
      <c r="LFA238" s="38" t="s">
        <v>581</v>
      </c>
      <c r="LFB238" s="38" t="s">
        <v>564</v>
      </c>
      <c r="LFC238" s="38" t="s">
        <v>1188</v>
      </c>
      <c r="LFD238" s="38" t="s">
        <v>567</v>
      </c>
      <c r="LFE238" s="38" t="s">
        <v>1</v>
      </c>
      <c r="LFF238" s="38" t="s">
        <v>563</v>
      </c>
      <c r="LFG238" s="38" t="s">
        <v>579</v>
      </c>
      <c r="LFH238" s="59" t="s">
        <v>580</v>
      </c>
      <c r="LFI238" s="38" t="s">
        <v>581</v>
      </c>
      <c r="LFJ238" s="38" t="s">
        <v>564</v>
      </c>
      <c r="LFK238" s="38" t="s">
        <v>1188</v>
      </c>
      <c r="LFL238" s="38" t="s">
        <v>567</v>
      </c>
      <c r="LFM238" s="38" t="s">
        <v>1</v>
      </c>
      <c r="LFN238" s="38" t="s">
        <v>563</v>
      </c>
      <c r="LFO238" s="38" t="s">
        <v>579</v>
      </c>
      <c r="LFP238" s="59" t="s">
        <v>580</v>
      </c>
      <c r="LFQ238" s="38" t="s">
        <v>581</v>
      </c>
      <c r="LFR238" s="38" t="s">
        <v>564</v>
      </c>
      <c r="LFS238" s="38" t="s">
        <v>1188</v>
      </c>
      <c r="LFT238" s="38" t="s">
        <v>567</v>
      </c>
      <c r="LFU238" s="38" t="s">
        <v>1</v>
      </c>
      <c r="LFV238" s="38" t="s">
        <v>563</v>
      </c>
      <c r="LFW238" s="38" t="s">
        <v>579</v>
      </c>
      <c r="LFX238" s="59" t="s">
        <v>580</v>
      </c>
      <c r="LFY238" s="38" t="s">
        <v>581</v>
      </c>
      <c r="LFZ238" s="38" t="s">
        <v>564</v>
      </c>
      <c r="LGA238" s="38" t="s">
        <v>1188</v>
      </c>
      <c r="LGB238" s="38" t="s">
        <v>567</v>
      </c>
      <c r="LGC238" s="38" t="s">
        <v>1</v>
      </c>
      <c r="LGD238" s="38" t="s">
        <v>563</v>
      </c>
      <c r="LGE238" s="38" t="s">
        <v>579</v>
      </c>
      <c r="LGF238" s="59" t="s">
        <v>580</v>
      </c>
      <c r="LGG238" s="38" t="s">
        <v>581</v>
      </c>
      <c r="LGH238" s="38" t="s">
        <v>564</v>
      </c>
      <c r="LGI238" s="38" t="s">
        <v>1188</v>
      </c>
      <c r="LGJ238" s="38" t="s">
        <v>567</v>
      </c>
      <c r="LGK238" s="38" t="s">
        <v>1</v>
      </c>
      <c r="LGL238" s="38" t="s">
        <v>563</v>
      </c>
      <c r="LGM238" s="38" t="s">
        <v>579</v>
      </c>
      <c r="LGN238" s="59" t="s">
        <v>580</v>
      </c>
      <c r="LGO238" s="38" t="s">
        <v>581</v>
      </c>
      <c r="LGP238" s="38" t="s">
        <v>564</v>
      </c>
      <c r="LGQ238" s="38" t="s">
        <v>1188</v>
      </c>
      <c r="LGR238" s="38" t="s">
        <v>567</v>
      </c>
      <c r="LGS238" s="38" t="s">
        <v>1</v>
      </c>
      <c r="LGT238" s="38" t="s">
        <v>563</v>
      </c>
      <c r="LGU238" s="38" t="s">
        <v>579</v>
      </c>
      <c r="LGV238" s="59" t="s">
        <v>580</v>
      </c>
      <c r="LGW238" s="38" t="s">
        <v>581</v>
      </c>
      <c r="LGX238" s="38" t="s">
        <v>564</v>
      </c>
      <c r="LGY238" s="38" t="s">
        <v>1188</v>
      </c>
      <c r="LGZ238" s="38" t="s">
        <v>567</v>
      </c>
      <c r="LHA238" s="38" t="s">
        <v>1</v>
      </c>
      <c r="LHB238" s="38" t="s">
        <v>563</v>
      </c>
      <c r="LHC238" s="38" t="s">
        <v>579</v>
      </c>
      <c r="LHD238" s="59" t="s">
        <v>580</v>
      </c>
      <c r="LHE238" s="38" t="s">
        <v>581</v>
      </c>
      <c r="LHF238" s="38" t="s">
        <v>564</v>
      </c>
      <c r="LHG238" s="38" t="s">
        <v>1188</v>
      </c>
      <c r="LHH238" s="38" t="s">
        <v>567</v>
      </c>
      <c r="LHI238" s="38" t="s">
        <v>1</v>
      </c>
      <c r="LHJ238" s="38" t="s">
        <v>563</v>
      </c>
      <c r="LHK238" s="38" t="s">
        <v>579</v>
      </c>
      <c r="LHL238" s="59" t="s">
        <v>580</v>
      </c>
      <c r="LHM238" s="38" t="s">
        <v>581</v>
      </c>
      <c r="LHN238" s="38" t="s">
        <v>564</v>
      </c>
      <c r="LHO238" s="38" t="s">
        <v>1188</v>
      </c>
      <c r="LHP238" s="38" t="s">
        <v>567</v>
      </c>
      <c r="LHQ238" s="38" t="s">
        <v>1</v>
      </c>
      <c r="LHR238" s="38" t="s">
        <v>563</v>
      </c>
      <c r="LHS238" s="38" t="s">
        <v>579</v>
      </c>
      <c r="LHT238" s="59" t="s">
        <v>580</v>
      </c>
      <c r="LHU238" s="38" t="s">
        <v>581</v>
      </c>
      <c r="LHV238" s="38" t="s">
        <v>564</v>
      </c>
      <c r="LHW238" s="38" t="s">
        <v>1188</v>
      </c>
      <c r="LHX238" s="38" t="s">
        <v>567</v>
      </c>
      <c r="LHY238" s="38" t="s">
        <v>1</v>
      </c>
      <c r="LHZ238" s="38" t="s">
        <v>563</v>
      </c>
      <c r="LIA238" s="38" t="s">
        <v>579</v>
      </c>
      <c r="LIB238" s="59" t="s">
        <v>580</v>
      </c>
      <c r="LIC238" s="38" t="s">
        <v>581</v>
      </c>
      <c r="LID238" s="38" t="s">
        <v>564</v>
      </c>
      <c r="LIE238" s="38" t="s">
        <v>1188</v>
      </c>
      <c r="LIF238" s="38" t="s">
        <v>567</v>
      </c>
      <c r="LIG238" s="38" t="s">
        <v>1</v>
      </c>
      <c r="LIH238" s="38" t="s">
        <v>563</v>
      </c>
      <c r="LII238" s="38" t="s">
        <v>579</v>
      </c>
      <c r="LIJ238" s="59" t="s">
        <v>580</v>
      </c>
      <c r="LIK238" s="38" t="s">
        <v>581</v>
      </c>
      <c r="LIL238" s="38" t="s">
        <v>564</v>
      </c>
      <c r="LIM238" s="38" t="s">
        <v>1188</v>
      </c>
      <c r="LIN238" s="38" t="s">
        <v>567</v>
      </c>
      <c r="LIO238" s="38" t="s">
        <v>1</v>
      </c>
      <c r="LIP238" s="38" t="s">
        <v>563</v>
      </c>
      <c r="LIQ238" s="38" t="s">
        <v>579</v>
      </c>
      <c r="LIR238" s="59" t="s">
        <v>580</v>
      </c>
      <c r="LIS238" s="38" t="s">
        <v>581</v>
      </c>
      <c r="LIT238" s="38" t="s">
        <v>564</v>
      </c>
      <c r="LIU238" s="38" t="s">
        <v>1188</v>
      </c>
      <c r="LIV238" s="38" t="s">
        <v>567</v>
      </c>
      <c r="LIW238" s="38" t="s">
        <v>1</v>
      </c>
      <c r="LIX238" s="38" t="s">
        <v>563</v>
      </c>
      <c r="LIY238" s="38" t="s">
        <v>579</v>
      </c>
      <c r="LIZ238" s="59" t="s">
        <v>580</v>
      </c>
      <c r="LJA238" s="38" t="s">
        <v>581</v>
      </c>
      <c r="LJB238" s="38" t="s">
        <v>564</v>
      </c>
      <c r="LJC238" s="38" t="s">
        <v>1188</v>
      </c>
      <c r="LJD238" s="38" t="s">
        <v>567</v>
      </c>
      <c r="LJE238" s="38" t="s">
        <v>1</v>
      </c>
      <c r="LJF238" s="38" t="s">
        <v>563</v>
      </c>
      <c r="LJG238" s="38" t="s">
        <v>579</v>
      </c>
      <c r="LJH238" s="59" t="s">
        <v>580</v>
      </c>
      <c r="LJI238" s="38" t="s">
        <v>581</v>
      </c>
      <c r="LJJ238" s="38" t="s">
        <v>564</v>
      </c>
      <c r="LJK238" s="38" t="s">
        <v>1188</v>
      </c>
      <c r="LJL238" s="38" t="s">
        <v>567</v>
      </c>
      <c r="LJM238" s="38" t="s">
        <v>1</v>
      </c>
      <c r="LJN238" s="38" t="s">
        <v>563</v>
      </c>
      <c r="LJO238" s="38" t="s">
        <v>579</v>
      </c>
      <c r="LJP238" s="59" t="s">
        <v>580</v>
      </c>
      <c r="LJQ238" s="38" t="s">
        <v>581</v>
      </c>
      <c r="LJR238" s="38" t="s">
        <v>564</v>
      </c>
      <c r="LJS238" s="38" t="s">
        <v>1188</v>
      </c>
      <c r="LJT238" s="38" t="s">
        <v>567</v>
      </c>
      <c r="LJU238" s="38" t="s">
        <v>1</v>
      </c>
      <c r="LJV238" s="38" t="s">
        <v>563</v>
      </c>
      <c r="LJW238" s="38" t="s">
        <v>579</v>
      </c>
      <c r="LJX238" s="59" t="s">
        <v>580</v>
      </c>
      <c r="LJY238" s="38" t="s">
        <v>581</v>
      </c>
      <c r="LJZ238" s="38" t="s">
        <v>564</v>
      </c>
      <c r="LKA238" s="38" t="s">
        <v>1188</v>
      </c>
      <c r="LKB238" s="38" t="s">
        <v>567</v>
      </c>
      <c r="LKC238" s="38" t="s">
        <v>1</v>
      </c>
      <c r="LKD238" s="38" t="s">
        <v>563</v>
      </c>
      <c r="LKE238" s="38" t="s">
        <v>579</v>
      </c>
      <c r="LKF238" s="59" t="s">
        <v>580</v>
      </c>
      <c r="LKG238" s="38" t="s">
        <v>581</v>
      </c>
      <c r="LKH238" s="38" t="s">
        <v>564</v>
      </c>
      <c r="LKI238" s="38" t="s">
        <v>1188</v>
      </c>
      <c r="LKJ238" s="38" t="s">
        <v>567</v>
      </c>
      <c r="LKK238" s="38" t="s">
        <v>1</v>
      </c>
      <c r="LKL238" s="38" t="s">
        <v>563</v>
      </c>
      <c r="LKM238" s="38" t="s">
        <v>579</v>
      </c>
      <c r="LKN238" s="59" t="s">
        <v>580</v>
      </c>
      <c r="LKO238" s="38" t="s">
        <v>581</v>
      </c>
      <c r="LKP238" s="38" t="s">
        <v>564</v>
      </c>
      <c r="LKQ238" s="38" t="s">
        <v>1188</v>
      </c>
      <c r="LKR238" s="38" t="s">
        <v>567</v>
      </c>
      <c r="LKS238" s="38" t="s">
        <v>1</v>
      </c>
      <c r="LKT238" s="38" t="s">
        <v>563</v>
      </c>
      <c r="LKU238" s="38" t="s">
        <v>579</v>
      </c>
      <c r="LKV238" s="59" t="s">
        <v>580</v>
      </c>
      <c r="LKW238" s="38" t="s">
        <v>581</v>
      </c>
      <c r="LKX238" s="38" t="s">
        <v>564</v>
      </c>
      <c r="LKY238" s="38" t="s">
        <v>1188</v>
      </c>
      <c r="LKZ238" s="38" t="s">
        <v>567</v>
      </c>
      <c r="LLA238" s="38" t="s">
        <v>1</v>
      </c>
      <c r="LLB238" s="38" t="s">
        <v>563</v>
      </c>
      <c r="LLC238" s="38" t="s">
        <v>579</v>
      </c>
      <c r="LLD238" s="59" t="s">
        <v>580</v>
      </c>
      <c r="LLE238" s="38" t="s">
        <v>581</v>
      </c>
      <c r="LLF238" s="38" t="s">
        <v>564</v>
      </c>
      <c r="LLG238" s="38" t="s">
        <v>1188</v>
      </c>
      <c r="LLH238" s="38" t="s">
        <v>567</v>
      </c>
      <c r="LLI238" s="38" t="s">
        <v>1</v>
      </c>
      <c r="LLJ238" s="38" t="s">
        <v>563</v>
      </c>
      <c r="LLK238" s="38" t="s">
        <v>579</v>
      </c>
      <c r="LLL238" s="59" t="s">
        <v>580</v>
      </c>
      <c r="LLM238" s="38" t="s">
        <v>581</v>
      </c>
      <c r="LLN238" s="38" t="s">
        <v>564</v>
      </c>
      <c r="LLO238" s="38" t="s">
        <v>1188</v>
      </c>
      <c r="LLP238" s="38" t="s">
        <v>567</v>
      </c>
      <c r="LLQ238" s="38" t="s">
        <v>1</v>
      </c>
      <c r="LLR238" s="38" t="s">
        <v>563</v>
      </c>
      <c r="LLS238" s="38" t="s">
        <v>579</v>
      </c>
      <c r="LLT238" s="59" t="s">
        <v>580</v>
      </c>
      <c r="LLU238" s="38" t="s">
        <v>581</v>
      </c>
      <c r="LLV238" s="38" t="s">
        <v>564</v>
      </c>
      <c r="LLW238" s="38" t="s">
        <v>1188</v>
      </c>
      <c r="LLX238" s="38" t="s">
        <v>567</v>
      </c>
      <c r="LLY238" s="38" t="s">
        <v>1</v>
      </c>
      <c r="LLZ238" s="38" t="s">
        <v>563</v>
      </c>
      <c r="LMA238" s="38" t="s">
        <v>579</v>
      </c>
      <c r="LMB238" s="59" t="s">
        <v>580</v>
      </c>
      <c r="LMC238" s="38" t="s">
        <v>581</v>
      </c>
      <c r="LMD238" s="38" t="s">
        <v>564</v>
      </c>
      <c r="LME238" s="38" t="s">
        <v>1188</v>
      </c>
      <c r="LMF238" s="38" t="s">
        <v>567</v>
      </c>
      <c r="LMG238" s="38" t="s">
        <v>1</v>
      </c>
      <c r="LMH238" s="38" t="s">
        <v>563</v>
      </c>
      <c r="LMI238" s="38" t="s">
        <v>579</v>
      </c>
      <c r="LMJ238" s="59" t="s">
        <v>580</v>
      </c>
      <c r="LMK238" s="38" t="s">
        <v>581</v>
      </c>
      <c r="LML238" s="38" t="s">
        <v>564</v>
      </c>
      <c r="LMM238" s="38" t="s">
        <v>1188</v>
      </c>
      <c r="LMN238" s="38" t="s">
        <v>567</v>
      </c>
      <c r="LMO238" s="38" t="s">
        <v>1</v>
      </c>
      <c r="LMP238" s="38" t="s">
        <v>563</v>
      </c>
      <c r="LMQ238" s="38" t="s">
        <v>579</v>
      </c>
      <c r="LMR238" s="59" t="s">
        <v>580</v>
      </c>
      <c r="LMS238" s="38" t="s">
        <v>581</v>
      </c>
      <c r="LMT238" s="38" t="s">
        <v>564</v>
      </c>
      <c r="LMU238" s="38" t="s">
        <v>1188</v>
      </c>
      <c r="LMV238" s="38" t="s">
        <v>567</v>
      </c>
      <c r="LMW238" s="38" t="s">
        <v>1</v>
      </c>
      <c r="LMX238" s="38" t="s">
        <v>563</v>
      </c>
      <c r="LMY238" s="38" t="s">
        <v>579</v>
      </c>
      <c r="LMZ238" s="59" t="s">
        <v>580</v>
      </c>
      <c r="LNA238" s="38" t="s">
        <v>581</v>
      </c>
      <c r="LNB238" s="38" t="s">
        <v>564</v>
      </c>
      <c r="LNC238" s="38" t="s">
        <v>1188</v>
      </c>
      <c r="LND238" s="38" t="s">
        <v>567</v>
      </c>
      <c r="LNE238" s="38" t="s">
        <v>1</v>
      </c>
      <c r="LNF238" s="38" t="s">
        <v>563</v>
      </c>
      <c r="LNG238" s="38" t="s">
        <v>579</v>
      </c>
      <c r="LNH238" s="59" t="s">
        <v>580</v>
      </c>
      <c r="LNI238" s="38" t="s">
        <v>581</v>
      </c>
      <c r="LNJ238" s="38" t="s">
        <v>564</v>
      </c>
      <c r="LNK238" s="38" t="s">
        <v>1188</v>
      </c>
      <c r="LNL238" s="38" t="s">
        <v>567</v>
      </c>
      <c r="LNM238" s="38" t="s">
        <v>1</v>
      </c>
      <c r="LNN238" s="38" t="s">
        <v>563</v>
      </c>
      <c r="LNO238" s="38" t="s">
        <v>579</v>
      </c>
      <c r="LNP238" s="59" t="s">
        <v>580</v>
      </c>
      <c r="LNQ238" s="38" t="s">
        <v>581</v>
      </c>
      <c r="LNR238" s="38" t="s">
        <v>564</v>
      </c>
      <c r="LNS238" s="38" t="s">
        <v>1188</v>
      </c>
      <c r="LNT238" s="38" t="s">
        <v>567</v>
      </c>
      <c r="LNU238" s="38" t="s">
        <v>1</v>
      </c>
      <c r="LNV238" s="38" t="s">
        <v>563</v>
      </c>
      <c r="LNW238" s="38" t="s">
        <v>579</v>
      </c>
      <c r="LNX238" s="59" t="s">
        <v>580</v>
      </c>
      <c r="LNY238" s="38" t="s">
        <v>581</v>
      </c>
      <c r="LNZ238" s="38" t="s">
        <v>564</v>
      </c>
      <c r="LOA238" s="38" t="s">
        <v>1188</v>
      </c>
      <c r="LOB238" s="38" t="s">
        <v>567</v>
      </c>
      <c r="LOC238" s="38" t="s">
        <v>1</v>
      </c>
      <c r="LOD238" s="38" t="s">
        <v>563</v>
      </c>
      <c r="LOE238" s="38" t="s">
        <v>579</v>
      </c>
      <c r="LOF238" s="59" t="s">
        <v>580</v>
      </c>
      <c r="LOG238" s="38" t="s">
        <v>581</v>
      </c>
      <c r="LOH238" s="38" t="s">
        <v>564</v>
      </c>
      <c r="LOI238" s="38" t="s">
        <v>1188</v>
      </c>
      <c r="LOJ238" s="38" t="s">
        <v>567</v>
      </c>
      <c r="LOK238" s="38" t="s">
        <v>1</v>
      </c>
      <c r="LOL238" s="38" t="s">
        <v>563</v>
      </c>
      <c r="LOM238" s="38" t="s">
        <v>579</v>
      </c>
      <c r="LON238" s="59" t="s">
        <v>580</v>
      </c>
      <c r="LOO238" s="38" t="s">
        <v>581</v>
      </c>
      <c r="LOP238" s="38" t="s">
        <v>564</v>
      </c>
      <c r="LOQ238" s="38" t="s">
        <v>1188</v>
      </c>
      <c r="LOR238" s="38" t="s">
        <v>567</v>
      </c>
      <c r="LOS238" s="38" t="s">
        <v>1</v>
      </c>
      <c r="LOT238" s="38" t="s">
        <v>563</v>
      </c>
      <c r="LOU238" s="38" t="s">
        <v>579</v>
      </c>
      <c r="LOV238" s="59" t="s">
        <v>580</v>
      </c>
      <c r="LOW238" s="38" t="s">
        <v>581</v>
      </c>
      <c r="LOX238" s="38" t="s">
        <v>564</v>
      </c>
      <c r="LOY238" s="38" t="s">
        <v>1188</v>
      </c>
      <c r="LOZ238" s="38" t="s">
        <v>567</v>
      </c>
      <c r="LPA238" s="38" t="s">
        <v>1</v>
      </c>
      <c r="LPB238" s="38" t="s">
        <v>563</v>
      </c>
      <c r="LPC238" s="38" t="s">
        <v>579</v>
      </c>
      <c r="LPD238" s="59" t="s">
        <v>580</v>
      </c>
      <c r="LPE238" s="38" t="s">
        <v>581</v>
      </c>
      <c r="LPF238" s="38" t="s">
        <v>564</v>
      </c>
      <c r="LPG238" s="38" t="s">
        <v>1188</v>
      </c>
      <c r="LPH238" s="38" t="s">
        <v>567</v>
      </c>
      <c r="LPI238" s="38" t="s">
        <v>1</v>
      </c>
      <c r="LPJ238" s="38" t="s">
        <v>563</v>
      </c>
      <c r="LPK238" s="38" t="s">
        <v>579</v>
      </c>
      <c r="LPL238" s="59" t="s">
        <v>580</v>
      </c>
      <c r="LPM238" s="38" t="s">
        <v>581</v>
      </c>
      <c r="LPN238" s="38" t="s">
        <v>564</v>
      </c>
      <c r="LPO238" s="38" t="s">
        <v>1188</v>
      </c>
      <c r="LPP238" s="38" t="s">
        <v>567</v>
      </c>
      <c r="LPQ238" s="38" t="s">
        <v>1</v>
      </c>
      <c r="LPR238" s="38" t="s">
        <v>563</v>
      </c>
      <c r="LPS238" s="38" t="s">
        <v>579</v>
      </c>
      <c r="LPT238" s="59" t="s">
        <v>580</v>
      </c>
      <c r="LPU238" s="38" t="s">
        <v>581</v>
      </c>
      <c r="LPV238" s="38" t="s">
        <v>564</v>
      </c>
      <c r="LPW238" s="38" t="s">
        <v>1188</v>
      </c>
      <c r="LPX238" s="38" t="s">
        <v>567</v>
      </c>
      <c r="LPY238" s="38" t="s">
        <v>1</v>
      </c>
      <c r="LPZ238" s="38" t="s">
        <v>563</v>
      </c>
      <c r="LQA238" s="38" t="s">
        <v>579</v>
      </c>
      <c r="LQB238" s="59" t="s">
        <v>580</v>
      </c>
      <c r="LQC238" s="38" t="s">
        <v>581</v>
      </c>
      <c r="LQD238" s="38" t="s">
        <v>564</v>
      </c>
      <c r="LQE238" s="38" t="s">
        <v>1188</v>
      </c>
      <c r="LQF238" s="38" t="s">
        <v>567</v>
      </c>
      <c r="LQG238" s="38" t="s">
        <v>1</v>
      </c>
      <c r="LQH238" s="38" t="s">
        <v>563</v>
      </c>
      <c r="LQI238" s="38" t="s">
        <v>579</v>
      </c>
      <c r="LQJ238" s="59" t="s">
        <v>580</v>
      </c>
      <c r="LQK238" s="38" t="s">
        <v>581</v>
      </c>
      <c r="LQL238" s="38" t="s">
        <v>564</v>
      </c>
      <c r="LQM238" s="38" t="s">
        <v>1188</v>
      </c>
      <c r="LQN238" s="38" t="s">
        <v>567</v>
      </c>
      <c r="LQO238" s="38" t="s">
        <v>1</v>
      </c>
      <c r="LQP238" s="38" t="s">
        <v>563</v>
      </c>
      <c r="LQQ238" s="38" t="s">
        <v>579</v>
      </c>
      <c r="LQR238" s="59" t="s">
        <v>580</v>
      </c>
      <c r="LQS238" s="38" t="s">
        <v>581</v>
      </c>
      <c r="LQT238" s="38" t="s">
        <v>564</v>
      </c>
      <c r="LQU238" s="38" t="s">
        <v>1188</v>
      </c>
      <c r="LQV238" s="38" t="s">
        <v>567</v>
      </c>
      <c r="LQW238" s="38" t="s">
        <v>1</v>
      </c>
      <c r="LQX238" s="38" t="s">
        <v>563</v>
      </c>
      <c r="LQY238" s="38" t="s">
        <v>579</v>
      </c>
      <c r="LQZ238" s="59" t="s">
        <v>580</v>
      </c>
      <c r="LRA238" s="38" t="s">
        <v>581</v>
      </c>
      <c r="LRB238" s="38" t="s">
        <v>564</v>
      </c>
      <c r="LRC238" s="38" t="s">
        <v>1188</v>
      </c>
      <c r="LRD238" s="38" t="s">
        <v>567</v>
      </c>
      <c r="LRE238" s="38" t="s">
        <v>1</v>
      </c>
      <c r="LRF238" s="38" t="s">
        <v>563</v>
      </c>
      <c r="LRG238" s="38" t="s">
        <v>579</v>
      </c>
      <c r="LRH238" s="59" t="s">
        <v>580</v>
      </c>
      <c r="LRI238" s="38" t="s">
        <v>581</v>
      </c>
      <c r="LRJ238" s="38" t="s">
        <v>564</v>
      </c>
      <c r="LRK238" s="38" t="s">
        <v>1188</v>
      </c>
      <c r="LRL238" s="38" t="s">
        <v>567</v>
      </c>
      <c r="LRM238" s="38" t="s">
        <v>1</v>
      </c>
      <c r="LRN238" s="38" t="s">
        <v>563</v>
      </c>
      <c r="LRO238" s="38" t="s">
        <v>579</v>
      </c>
      <c r="LRP238" s="59" t="s">
        <v>580</v>
      </c>
      <c r="LRQ238" s="38" t="s">
        <v>581</v>
      </c>
      <c r="LRR238" s="38" t="s">
        <v>564</v>
      </c>
      <c r="LRS238" s="38" t="s">
        <v>1188</v>
      </c>
      <c r="LRT238" s="38" t="s">
        <v>567</v>
      </c>
      <c r="LRU238" s="38" t="s">
        <v>1</v>
      </c>
      <c r="LRV238" s="38" t="s">
        <v>563</v>
      </c>
      <c r="LRW238" s="38" t="s">
        <v>579</v>
      </c>
      <c r="LRX238" s="59" t="s">
        <v>580</v>
      </c>
      <c r="LRY238" s="38" t="s">
        <v>581</v>
      </c>
      <c r="LRZ238" s="38" t="s">
        <v>564</v>
      </c>
      <c r="LSA238" s="38" t="s">
        <v>1188</v>
      </c>
      <c r="LSB238" s="38" t="s">
        <v>567</v>
      </c>
      <c r="LSC238" s="38" t="s">
        <v>1</v>
      </c>
      <c r="LSD238" s="38" t="s">
        <v>563</v>
      </c>
      <c r="LSE238" s="38" t="s">
        <v>579</v>
      </c>
      <c r="LSF238" s="59" t="s">
        <v>580</v>
      </c>
      <c r="LSG238" s="38" t="s">
        <v>581</v>
      </c>
      <c r="LSH238" s="38" t="s">
        <v>564</v>
      </c>
      <c r="LSI238" s="38" t="s">
        <v>1188</v>
      </c>
      <c r="LSJ238" s="38" t="s">
        <v>567</v>
      </c>
      <c r="LSK238" s="38" t="s">
        <v>1</v>
      </c>
      <c r="LSL238" s="38" t="s">
        <v>563</v>
      </c>
      <c r="LSM238" s="38" t="s">
        <v>579</v>
      </c>
      <c r="LSN238" s="59" t="s">
        <v>580</v>
      </c>
      <c r="LSO238" s="38" t="s">
        <v>581</v>
      </c>
      <c r="LSP238" s="38" t="s">
        <v>564</v>
      </c>
      <c r="LSQ238" s="38" t="s">
        <v>1188</v>
      </c>
      <c r="LSR238" s="38" t="s">
        <v>567</v>
      </c>
      <c r="LSS238" s="38" t="s">
        <v>1</v>
      </c>
      <c r="LST238" s="38" t="s">
        <v>563</v>
      </c>
      <c r="LSU238" s="38" t="s">
        <v>579</v>
      </c>
      <c r="LSV238" s="59" t="s">
        <v>580</v>
      </c>
      <c r="LSW238" s="38" t="s">
        <v>581</v>
      </c>
      <c r="LSX238" s="38" t="s">
        <v>564</v>
      </c>
      <c r="LSY238" s="38" t="s">
        <v>1188</v>
      </c>
      <c r="LSZ238" s="38" t="s">
        <v>567</v>
      </c>
      <c r="LTA238" s="38" t="s">
        <v>1</v>
      </c>
      <c r="LTB238" s="38" t="s">
        <v>563</v>
      </c>
      <c r="LTC238" s="38" t="s">
        <v>579</v>
      </c>
      <c r="LTD238" s="59" t="s">
        <v>580</v>
      </c>
      <c r="LTE238" s="38" t="s">
        <v>581</v>
      </c>
      <c r="LTF238" s="38" t="s">
        <v>564</v>
      </c>
      <c r="LTG238" s="38" t="s">
        <v>1188</v>
      </c>
      <c r="LTH238" s="38" t="s">
        <v>567</v>
      </c>
      <c r="LTI238" s="38" t="s">
        <v>1</v>
      </c>
      <c r="LTJ238" s="38" t="s">
        <v>563</v>
      </c>
      <c r="LTK238" s="38" t="s">
        <v>579</v>
      </c>
      <c r="LTL238" s="59" t="s">
        <v>580</v>
      </c>
      <c r="LTM238" s="38" t="s">
        <v>581</v>
      </c>
      <c r="LTN238" s="38" t="s">
        <v>564</v>
      </c>
      <c r="LTO238" s="38" t="s">
        <v>1188</v>
      </c>
      <c r="LTP238" s="38" t="s">
        <v>567</v>
      </c>
      <c r="LTQ238" s="38" t="s">
        <v>1</v>
      </c>
      <c r="LTR238" s="38" t="s">
        <v>563</v>
      </c>
      <c r="LTS238" s="38" t="s">
        <v>579</v>
      </c>
      <c r="LTT238" s="59" t="s">
        <v>580</v>
      </c>
      <c r="LTU238" s="38" t="s">
        <v>581</v>
      </c>
      <c r="LTV238" s="38" t="s">
        <v>564</v>
      </c>
      <c r="LTW238" s="38" t="s">
        <v>1188</v>
      </c>
      <c r="LTX238" s="38" t="s">
        <v>567</v>
      </c>
      <c r="LTY238" s="38" t="s">
        <v>1</v>
      </c>
      <c r="LTZ238" s="38" t="s">
        <v>563</v>
      </c>
      <c r="LUA238" s="38" t="s">
        <v>579</v>
      </c>
      <c r="LUB238" s="59" t="s">
        <v>580</v>
      </c>
      <c r="LUC238" s="38" t="s">
        <v>581</v>
      </c>
      <c r="LUD238" s="38" t="s">
        <v>564</v>
      </c>
      <c r="LUE238" s="38" t="s">
        <v>1188</v>
      </c>
      <c r="LUF238" s="38" t="s">
        <v>567</v>
      </c>
      <c r="LUG238" s="38" t="s">
        <v>1</v>
      </c>
      <c r="LUH238" s="38" t="s">
        <v>563</v>
      </c>
      <c r="LUI238" s="38" t="s">
        <v>579</v>
      </c>
      <c r="LUJ238" s="59" t="s">
        <v>580</v>
      </c>
      <c r="LUK238" s="38" t="s">
        <v>581</v>
      </c>
      <c r="LUL238" s="38" t="s">
        <v>564</v>
      </c>
      <c r="LUM238" s="38" t="s">
        <v>1188</v>
      </c>
      <c r="LUN238" s="38" t="s">
        <v>567</v>
      </c>
      <c r="LUO238" s="38" t="s">
        <v>1</v>
      </c>
      <c r="LUP238" s="38" t="s">
        <v>563</v>
      </c>
      <c r="LUQ238" s="38" t="s">
        <v>579</v>
      </c>
      <c r="LUR238" s="59" t="s">
        <v>580</v>
      </c>
      <c r="LUS238" s="38" t="s">
        <v>581</v>
      </c>
      <c r="LUT238" s="38" t="s">
        <v>564</v>
      </c>
      <c r="LUU238" s="38" t="s">
        <v>1188</v>
      </c>
      <c r="LUV238" s="38" t="s">
        <v>567</v>
      </c>
      <c r="LUW238" s="38" t="s">
        <v>1</v>
      </c>
      <c r="LUX238" s="38" t="s">
        <v>563</v>
      </c>
      <c r="LUY238" s="38" t="s">
        <v>579</v>
      </c>
      <c r="LUZ238" s="59" t="s">
        <v>580</v>
      </c>
      <c r="LVA238" s="38" t="s">
        <v>581</v>
      </c>
      <c r="LVB238" s="38" t="s">
        <v>564</v>
      </c>
      <c r="LVC238" s="38" t="s">
        <v>1188</v>
      </c>
      <c r="LVD238" s="38" t="s">
        <v>567</v>
      </c>
      <c r="LVE238" s="38" t="s">
        <v>1</v>
      </c>
      <c r="LVF238" s="38" t="s">
        <v>563</v>
      </c>
      <c r="LVG238" s="38" t="s">
        <v>579</v>
      </c>
      <c r="LVH238" s="59" t="s">
        <v>580</v>
      </c>
      <c r="LVI238" s="38" t="s">
        <v>581</v>
      </c>
      <c r="LVJ238" s="38" t="s">
        <v>564</v>
      </c>
      <c r="LVK238" s="38" t="s">
        <v>1188</v>
      </c>
      <c r="LVL238" s="38" t="s">
        <v>567</v>
      </c>
      <c r="LVM238" s="38" t="s">
        <v>1</v>
      </c>
      <c r="LVN238" s="38" t="s">
        <v>563</v>
      </c>
      <c r="LVO238" s="38" t="s">
        <v>579</v>
      </c>
      <c r="LVP238" s="59" t="s">
        <v>580</v>
      </c>
      <c r="LVQ238" s="38" t="s">
        <v>581</v>
      </c>
      <c r="LVR238" s="38" t="s">
        <v>564</v>
      </c>
      <c r="LVS238" s="38" t="s">
        <v>1188</v>
      </c>
      <c r="LVT238" s="38" t="s">
        <v>567</v>
      </c>
      <c r="LVU238" s="38" t="s">
        <v>1</v>
      </c>
      <c r="LVV238" s="38" t="s">
        <v>563</v>
      </c>
      <c r="LVW238" s="38" t="s">
        <v>579</v>
      </c>
      <c r="LVX238" s="59" t="s">
        <v>580</v>
      </c>
      <c r="LVY238" s="38" t="s">
        <v>581</v>
      </c>
      <c r="LVZ238" s="38" t="s">
        <v>564</v>
      </c>
      <c r="LWA238" s="38" t="s">
        <v>1188</v>
      </c>
      <c r="LWB238" s="38" t="s">
        <v>567</v>
      </c>
      <c r="LWC238" s="38" t="s">
        <v>1</v>
      </c>
      <c r="LWD238" s="38" t="s">
        <v>563</v>
      </c>
      <c r="LWE238" s="38" t="s">
        <v>579</v>
      </c>
      <c r="LWF238" s="59" t="s">
        <v>580</v>
      </c>
      <c r="LWG238" s="38" t="s">
        <v>581</v>
      </c>
      <c r="LWH238" s="38" t="s">
        <v>564</v>
      </c>
      <c r="LWI238" s="38" t="s">
        <v>1188</v>
      </c>
      <c r="LWJ238" s="38" t="s">
        <v>567</v>
      </c>
      <c r="LWK238" s="38" t="s">
        <v>1</v>
      </c>
      <c r="LWL238" s="38" t="s">
        <v>563</v>
      </c>
      <c r="LWM238" s="38" t="s">
        <v>579</v>
      </c>
      <c r="LWN238" s="59" t="s">
        <v>580</v>
      </c>
      <c r="LWO238" s="38" t="s">
        <v>581</v>
      </c>
      <c r="LWP238" s="38" t="s">
        <v>564</v>
      </c>
      <c r="LWQ238" s="38" t="s">
        <v>1188</v>
      </c>
      <c r="LWR238" s="38" t="s">
        <v>567</v>
      </c>
      <c r="LWS238" s="38" t="s">
        <v>1</v>
      </c>
      <c r="LWT238" s="38" t="s">
        <v>563</v>
      </c>
      <c r="LWU238" s="38" t="s">
        <v>579</v>
      </c>
      <c r="LWV238" s="59" t="s">
        <v>580</v>
      </c>
      <c r="LWW238" s="38" t="s">
        <v>581</v>
      </c>
      <c r="LWX238" s="38" t="s">
        <v>564</v>
      </c>
      <c r="LWY238" s="38" t="s">
        <v>1188</v>
      </c>
      <c r="LWZ238" s="38" t="s">
        <v>567</v>
      </c>
      <c r="LXA238" s="38" t="s">
        <v>1</v>
      </c>
      <c r="LXB238" s="38" t="s">
        <v>563</v>
      </c>
      <c r="LXC238" s="38" t="s">
        <v>579</v>
      </c>
      <c r="LXD238" s="59" t="s">
        <v>580</v>
      </c>
      <c r="LXE238" s="38" t="s">
        <v>581</v>
      </c>
      <c r="LXF238" s="38" t="s">
        <v>564</v>
      </c>
      <c r="LXG238" s="38" t="s">
        <v>1188</v>
      </c>
      <c r="LXH238" s="38" t="s">
        <v>567</v>
      </c>
      <c r="LXI238" s="38" t="s">
        <v>1</v>
      </c>
      <c r="LXJ238" s="38" t="s">
        <v>563</v>
      </c>
      <c r="LXK238" s="38" t="s">
        <v>579</v>
      </c>
      <c r="LXL238" s="59" t="s">
        <v>580</v>
      </c>
      <c r="LXM238" s="38" t="s">
        <v>581</v>
      </c>
      <c r="LXN238" s="38" t="s">
        <v>564</v>
      </c>
      <c r="LXO238" s="38" t="s">
        <v>1188</v>
      </c>
      <c r="LXP238" s="38" t="s">
        <v>567</v>
      </c>
      <c r="LXQ238" s="38" t="s">
        <v>1</v>
      </c>
      <c r="LXR238" s="38" t="s">
        <v>563</v>
      </c>
      <c r="LXS238" s="38" t="s">
        <v>579</v>
      </c>
      <c r="LXT238" s="59" t="s">
        <v>580</v>
      </c>
      <c r="LXU238" s="38" t="s">
        <v>581</v>
      </c>
      <c r="LXV238" s="38" t="s">
        <v>564</v>
      </c>
      <c r="LXW238" s="38" t="s">
        <v>1188</v>
      </c>
      <c r="LXX238" s="38" t="s">
        <v>567</v>
      </c>
      <c r="LXY238" s="38" t="s">
        <v>1</v>
      </c>
      <c r="LXZ238" s="38" t="s">
        <v>563</v>
      </c>
      <c r="LYA238" s="38" t="s">
        <v>579</v>
      </c>
      <c r="LYB238" s="59" t="s">
        <v>580</v>
      </c>
      <c r="LYC238" s="38" t="s">
        <v>581</v>
      </c>
      <c r="LYD238" s="38" t="s">
        <v>564</v>
      </c>
      <c r="LYE238" s="38" t="s">
        <v>1188</v>
      </c>
      <c r="LYF238" s="38" t="s">
        <v>567</v>
      </c>
      <c r="LYG238" s="38" t="s">
        <v>1</v>
      </c>
      <c r="LYH238" s="38" t="s">
        <v>563</v>
      </c>
      <c r="LYI238" s="38" t="s">
        <v>579</v>
      </c>
      <c r="LYJ238" s="59" t="s">
        <v>580</v>
      </c>
      <c r="LYK238" s="38" t="s">
        <v>581</v>
      </c>
      <c r="LYL238" s="38" t="s">
        <v>564</v>
      </c>
      <c r="LYM238" s="38" t="s">
        <v>1188</v>
      </c>
      <c r="LYN238" s="38" t="s">
        <v>567</v>
      </c>
      <c r="LYO238" s="38" t="s">
        <v>1</v>
      </c>
      <c r="LYP238" s="38" t="s">
        <v>563</v>
      </c>
      <c r="LYQ238" s="38" t="s">
        <v>579</v>
      </c>
      <c r="LYR238" s="59" t="s">
        <v>580</v>
      </c>
      <c r="LYS238" s="38" t="s">
        <v>581</v>
      </c>
      <c r="LYT238" s="38" t="s">
        <v>564</v>
      </c>
      <c r="LYU238" s="38" t="s">
        <v>1188</v>
      </c>
      <c r="LYV238" s="38" t="s">
        <v>567</v>
      </c>
      <c r="LYW238" s="38" t="s">
        <v>1</v>
      </c>
      <c r="LYX238" s="38" t="s">
        <v>563</v>
      </c>
      <c r="LYY238" s="38" t="s">
        <v>579</v>
      </c>
      <c r="LYZ238" s="59" t="s">
        <v>580</v>
      </c>
      <c r="LZA238" s="38" t="s">
        <v>581</v>
      </c>
      <c r="LZB238" s="38" t="s">
        <v>564</v>
      </c>
      <c r="LZC238" s="38" t="s">
        <v>1188</v>
      </c>
      <c r="LZD238" s="38" t="s">
        <v>567</v>
      </c>
      <c r="LZE238" s="38" t="s">
        <v>1</v>
      </c>
      <c r="LZF238" s="38" t="s">
        <v>563</v>
      </c>
      <c r="LZG238" s="38" t="s">
        <v>579</v>
      </c>
      <c r="LZH238" s="59" t="s">
        <v>580</v>
      </c>
      <c r="LZI238" s="38" t="s">
        <v>581</v>
      </c>
      <c r="LZJ238" s="38" t="s">
        <v>564</v>
      </c>
      <c r="LZK238" s="38" t="s">
        <v>1188</v>
      </c>
      <c r="LZL238" s="38" t="s">
        <v>567</v>
      </c>
      <c r="LZM238" s="38" t="s">
        <v>1</v>
      </c>
      <c r="LZN238" s="38" t="s">
        <v>563</v>
      </c>
      <c r="LZO238" s="38" t="s">
        <v>579</v>
      </c>
      <c r="LZP238" s="59" t="s">
        <v>580</v>
      </c>
      <c r="LZQ238" s="38" t="s">
        <v>581</v>
      </c>
      <c r="LZR238" s="38" t="s">
        <v>564</v>
      </c>
      <c r="LZS238" s="38" t="s">
        <v>1188</v>
      </c>
      <c r="LZT238" s="38" t="s">
        <v>567</v>
      </c>
      <c r="LZU238" s="38" t="s">
        <v>1</v>
      </c>
      <c r="LZV238" s="38" t="s">
        <v>563</v>
      </c>
      <c r="LZW238" s="38" t="s">
        <v>579</v>
      </c>
      <c r="LZX238" s="59" t="s">
        <v>580</v>
      </c>
      <c r="LZY238" s="38" t="s">
        <v>581</v>
      </c>
      <c r="LZZ238" s="38" t="s">
        <v>564</v>
      </c>
      <c r="MAA238" s="38" t="s">
        <v>1188</v>
      </c>
      <c r="MAB238" s="38" t="s">
        <v>567</v>
      </c>
      <c r="MAC238" s="38" t="s">
        <v>1</v>
      </c>
      <c r="MAD238" s="38" t="s">
        <v>563</v>
      </c>
      <c r="MAE238" s="38" t="s">
        <v>579</v>
      </c>
      <c r="MAF238" s="59" t="s">
        <v>580</v>
      </c>
      <c r="MAG238" s="38" t="s">
        <v>581</v>
      </c>
      <c r="MAH238" s="38" t="s">
        <v>564</v>
      </c>
      <c r="MAI238" s="38" t="s">
        <v>1188</v>
      </c>
      <c r="MAJ238" s="38" t="s">
        <v>567</v>
      </c>
      <c r="MAK238" s="38" t="s">
        <v>1</v>
      </c>
      <c r="MAL238" s="38" t="s">
        <v>563</v>
      </c>
      <c r="MAM238" s="38" t="s">
        <v>579</v>
      </c>
      <c r="MAN238" s="59" t="s">
        <v>580</v>
      </c>
      <c r="MAO238" s="38" t="s">
        <v>581</v>
      </c>
      <c r="MAP238" s="38" t="s">
        <v>564</v>
      </c>
      <c r="MAQ238" s="38" t="s">
        <v>1188</v>
      </c>
      <c r="MAR238" s="38" t="s">
        <v>567</v>
      </c>
      <c r="MAS238" s="38" t="s">
        <v>1</v>
      </c>
      <c r="MAT238" s="38" t="s">
        <v>563</v>
      </c>
      <c r="MAU238" s="38" t="s">
        <v>579</v>
      </c>
      <c r="MAV238" s="59" t="s">
        <v>580</v>
      </c>
      <c r="MAW238" s="38" t="s">
        <v>581</v>
      </c>
      <c r="MAX238" s="38" t="s">
        <v>564</v>
      </c>
      <c r="MAY238" s="38" t="s">
        <v>1188</v>
      </c>
      <c r="MAZ238" s="38" t="s">
        <v>567</v>
      </c>
      <c r="MBA238" s="38" t="s">
        <v>1</v>
      </c>
      <c r="MBB238" s="38" t="s">
        <v>563</v>
      </c>
      <c r="MBC238" s="38" t="s">
        <v>579</v>
      </c>
      <c r="MBD238" s="59" t="s">
        <v>580</v>
      </c>
      <c r="MBE238" s="38" t="s">
        <v>581</v>
      </c>
      <c r="MBF238" s="38" t="s">
        <v>564</v>
      </c>
      <c r="MBG238" s="38" t="s">
        <v>1188</v>
      </c>
      <c r="MBH238" s="38" t="s">
        <v>567</v>
      </c>
      <c r="MBI238" s="38" t="s">
        <v>1</v>
      </c>
      <c r="MBJ238" s="38" t="s">
        <v>563</v>
      </c>
      <c r="MBK238" s="38" t="s">
        <v>579</v>
      </c>
      <c r="MBL238" s="59" t="s">
        <v>580</v>
      </c>
      <c r="MBM238" s="38" t="s">
        <v>581</v>
      </c>
      <c r="MBN238" s="38" t="s">
        <v>564</v>
      </c>
      <c r="MBO238" s="38" t="s">
        <v>1188</v>
      </c>
      <c r="MBP238" s="38" t="s">
        <v>567</v>
      </c>
      <c r="MBQ238" s="38" t="s">
        <v>1</v>
      </c>
      <c r="MBR238" s="38" t="s">
        <v>563</v>
      </c>
      <c r="MBS238" s="38" t="s">
        <v>579</v>
      </c>
      <c r="MBT238" s="59" t="s">
        <v>580</v>
      </c>
      <c r="MBU238" s="38" t="s">
        <v>581</v>
      </c>
      <c r="MBV238" s="38" t="s">
        <v>564</v>
      </c>
      <c r="MBW238" s="38" t="s">
        <v>1188</v>
      </c>
      <c r="MBX238" s="38" t="s">
        <v>567</v>
      </c>
      <c r="MBY238" s="38" t="s">
        <v>1</v>
      </c>
      <c r="MBZ238" s="38" t="s">
        <v>563</v>
      </c>
      <c r="MCA238" s="38" t="s">
        <v>579</v>
      </c>
      <c r="MCB238" s="59" t="s">
        <v>580</v>
      </c>
      <c r="MCC238" s="38" t="s">
        <v>581</v>
      </c>
      <c r="MCD238" s="38" t="s">
        <v>564</v>
      </c>
      <c r="MCE238" s="38" t="s">
        <v>1188</v>
      </c>
      <c r="MCF238" s="38" t="s">
        <v>567</v>
      </c>
      <c r="MCG238" s="38" t="s">
        <v>1</v>
      </c>
      <c r="MCH238" s="38" t="s">
        <v>563</v>
      </c>
      <c r="MCI238" s="38" t="s">
        <v>579</v>
      </c>
      <c r="MCJ238" s="59" t="s">
        <v>580</v>
      </c>
      <c r="MCK238" s="38" t="s">
        <v>581</v>
      </c>
      <c r="MCL238" s="38" t="s">
        <v>564</v>
      </c>
      <c r="MCM238" s="38" t="s">
        <v>1188</v>
      </c>
      <c r="MCN238" s="38" t="s">
        <v>567</v>
      </c>
      <c r="MCO238" s="38" t="s">
        <v>1</v>
      </c>
      <c r="MCP238" s="38" t="s">
        <v>563</v>
      </c>
      <c r="MCQ238" s="38" t="s">
        <v>579</v>
      </c>
      <c r="MCR238" s="59" t="s">
        <v>580</v>
      </c>
      <c r="MCS238" s="38" t="s">
        <v>581</v>
      </c>
      <c r="MCT238" s="38" t="s">
        <v>564</v>
      </c>
      <c r="MCU238" s="38" t="s">
        <v>1188</v>
      </c>
      <c r="MCV238" s="38" t="s">
        <v>567</v>
      </c>
      <c r="MCW238" s="38" t="s">
        <v>1</v>
      </c>
      <c r="MCX238" s="38" t="s">
        <v>563</v>
      </c>
      <c r="MCY238" s="38" t="s">
        <v>579</v>
      </c>
      <c r="MCZ238" s="59" t="s">
        <v>580</v>
      </c>
      <c r="MDA238" s="38" t="s">
        <v>581</v>
      </c>
      <c r="MDB238" s="38" t="s">
        <v>564</v>
      </c>
      <c r="MDC238" s="38" t="s">
        <v>1188</v>
      </c>
      <c r="MDD238" s="38" t="s">
        <v>567</v>
      </c>
      <c r="MDE238" s="38" t="s">
        <v>1</v>
      </c>
      <c r="MDF238" s="38" t="s">
        <v>563</v>
      </c>
      <c r="MDG238" s="38" t="s">
        <v>579</v>
      </c>
      <c r="MDH238" s="59" t="s">
        <v>580</v>
      </c>
      <c r="MDI238" s="38" t="s">
        <v>581</v>
      </c>
      <c r="MDJ238" s="38" t="s">
        <v>564</v>
      </c>
      <c r="MDK238" s="38" t="s">
        <v>1188</v>
      </c>
      <c r="MDL238" s="38" t="s">
        <v>567</v>
      </c>
      <c r="MDM238" s="38" t="s">
        <v>1</v>
      </c>
      <c r="MDN238" s="38" t="s">
        <v>563</v>
      </c>
      <c r="MDO238" s="38" t="s">
        <v>579</v>
      </c>
      <c r="MDP238" s="59" t="s">
        <v>580</v>
      </c>
      <c r="MDQ238" s="38" t="s">
        <v>581</v>
      </c>
      <c r="MDR238" s="38" t="s">
        <v>564</v>
      </c>
      <c r="MDS238" s="38" t="s">
        <v>1188</v>
      </c>
      <c r="MDT238" s="38" t="s">
        <v>567</v>
      </c>
      <c r="MDU238" s="38" t="s">
        <v>1</v>
      </c>
      <c r="MDV238" s="38" t="s">
        <v>563</v>
      </c>
      <c r="MDW238" s="38" t="s">
        <v>579</v>
      </c>
      <c r="MDX238" s="59" t="s">
        <v>580</v>
      </c>
      <c r="MDY238" s="38" t="s">
        <v>581</v>
      </c>
      <c r="MDZ238" s="38" t="s">
        <v>564</v>
      </c>
      <c r="MEA238" s="38" t="s">
        <v>1188</v>
      </c>
      <c r="MEB238" s="38" t="s">
        <v>567</v>
      </c>
      <c r="MEC238" s="38" t="s">
        <v>1</v>
      </c>
      <c r="MED238" s="38" t="s">
        <v>563</v>
      </c>
      <c r="MEE238" s="38" t="s">
        <v>579</v>
      </c>
      <c r="MEF238" s="59" t="s">
        <v>580</v>
      </c>
      <c r="MEG238" s="38" t="s">
        <v>581</v>
      </c>
      <c r="MEH238" s="38" t="s">
        <v>564</v>
      </c>
      <c r="MEI238" s="38" t="s">
        <v>1188</v>
      </c>
      <c r="MEJ238" s="38" t="s">
        <v>567</v>
      </c>
      <c r="MEK238" s="38" t="s">
        <v>1</v>
      </c>
      <c r="MEL238" s="38" t="s">
        <v>563</v>
      </c>
      <c r="MEM238" s="38" t="s">
        <v>579</v>
      </c>
      <c r="MEN238" s="59" t="s">
        <v>580</v>
      </c>
      <c r="MEO238" s="38" t="s">
        <v>581</v>
      </c>
      <c r="MEP238" s="38" t="s">
        <v>564</v>
      </c>
      <c r="MEQ238" s="38" t="s">
        <v>1188</v>
      </c>
      <c r="MER238" s="38" t="s">
        <v>567</v>
      </c>
      <c r="MES238" s="38" t="s">
        <v>1</v>
      </c>
      <c r="MET238" s="38" t="s">
        <v>563</v>
      </c>
      <c r="MEU238" s="38" t="s">
        <v>579</v>
      </c>
      <c r="MEV238" s="59" t="s">
        <v>580</v>
      </c>
      <c r="MEW238" s="38" t="s">
        <v>581</v>
      </c>
      <c r="MEX238" s="38" t="s">
        <v>564</v>
      </c>
      <c r="MEY238" s="38" t="s">
        <v>1188</v>
      </c>
      <c r="MEZ238" s="38" t="s">
        <v>567</v>
      </c>
      <c r="MFA238" s="38" t="s">
        <v>1</v>
      </c>
      <c r="MFB238" s="38" t="s">
        <v>563</v>
      </c>
      <c r="MFC238" s="38" t="s">
        <v>579</v>
      </c>
      <c r="MFD238" s="59" t="s">
        <v>580</v>
      </c>
      <c r="MFE238" s="38" t="s">
        <v>581</v>
      </c>
      <c r="MFF238" s="38" t="s">
        <v>564</v>
      </c>
      <c r="MFG238" s="38" t="s">
        <v>1188</v>
      </c>
      <c r="MFH238" s="38" t="s">
        <v>567</v>
      </c>
      <c r="MFI238" s="38" t="s">
        <v>1</v>
      </c>
      <c r="MFJ238" s="38" t="s">
        <v>563</v>
      </c>
      <c r="MFK238" s="38" t="s">
        <v>579</v>
      </c>
      <c r="MFL238" s="59" t="s">
        <v>580</v>
      </c>
      <c r="MFM238" s="38" t="s">
        <v>581</v>
      </c>
      <c r="MFN238" s="38" t="s">
        <v>564</v>
      </c>
      <c r="MFO238" s="38" t="s">
        <v>1188</v>
      </c>
      <c r="MFP238" s="38" t="s">
        <v>567</v>
      </c>
      <c r="MFQ238" s="38" t="s">
        <v>1</v>
      </c>
      <c r="MFR238" s="38" t="s">
        <v>563</v>
      </c>
      <c r="MFS238" s="38" t="s">
        <v>579</v>
      </c>
      <c r="MFT238" s="59" t="s">
        <v>580</v>
      </c>
      <c r="MFU238" s="38" t="s">
        <v>581</v>
      </c>
      <c r="MFV238" s="38" t="s">
        <v>564</v>
      </c>
      <c r="MFW238" s="38" t="s">
        <v>1188</v>
      </c>
      <c r="MFX238" s="38" t="s">
        <v>567</v>
      </c>
      <c r="MFY238" s="38" t="s">
        <v>1</v>
      </c>
      <c r="MFZ238" s="38" t="s">
        <v>563</v>
      </c>
      <c r="MGA238" s="38" t="s">
        <v>579</v>
      </c>
      <c r="MGB238" s="59" t="s">
        <v>580</v>
      </c>
      <c r="MGC238" s="38" t="s">
        <v>581</v>
      </c>
      <c r="MGD238" s="38" t="s">
        <v>564</v>
      </c>
      <c r="MGE238" s="38" t="s">
        <v>1188</v>
      </c>
      <c r="MGF238" s="38" t="s">
        <v>567</v>
      </c>
      <c r="MGG238" s="38" t="s">
        <v>1</v>
      </c>
      <c r="MGH238" s="38" t="s">
        <v>563</v>
      </c>
      <c r="MGI238" s="38" t="s">
        <v>579</v>
      </c>
      <c r="MGJ238" s="59" t="s">
        <v>580</v>
      </c>
      <c r="MGK238" s="38" t="s">
        <v>581</v>
      </c>
      <c r="MGL238" s="38" t="s">
        <v>564</v>
      </c>
      <c r="MGM238" s="38" t="s">
        <v>1188</v>
      </c>
      <c r="MGN238" s="38" t="s">
        <v>567</v>
      </c>
      <c r="MGO238" s="38" t="s">
        <v>1</v>
      </c>
      <c r="MGP238" s="38" t="s">
        <v>563</v>
      </c>
      <c r="MGQ238" s="38" t="s">
        <v>579</v>
      </c>
      <c r="MGR238" s="59" t="s">
        <v>580</v>
      </c>
      <c r="MGS238" s="38" t="s">
        <v>581</v>
      </c>
      <c r="MGT238" s="38" t="s">
        <v>564</v>
      </c>
      <c r="MGU238" s="38" t="s">
        <v>1188</v>
      </c>
      <c r="MGV238" s="38" t="s">
        <v>567</v>
      </c>
      <c r="MGW238" s="38" t="s">
        <v>1</v>
      </c>
      <c r="MGX238" s="38" t="s">
        <v>563</v>
      </c>
      <c r="MGY238" s="38" t="s">
        <v>579</v>
      </c>
      <c r="MGZ238" s="59" t="s">
        <v>580</v>
      </c>
      <c r="MHA238" s="38" t="s">
        <v>581</v>
      </c>
      <c r="MHB238" s="38" t="s">
        <v>564</v>
      </c>
      <c r="MHC238" s="38" t="s">
        <v>1188</v>
      </c>
      <c r="MHD238" s="38" t="s">
        <v>567</v>
      </c>
      <c r="MHE238" s="38" t="s">
        <v>1</v>
      </c>
      <c r="MHF238" s="38" t="s">
        <v>563</v>
      </c>
      <c r="MHG238" s="38" t="s">
        <v>579</v>
      </c>
      <c r="MHH238" s="59" t="s">
        <v>580</v>
      </c>
      <c r="MHI238" s="38" t="s">
        <v>581</v>
      </c>
      <c r="MHJ238" s="38" t="s">
        <v>564</v>
      </c>
      <c r="MHK238" s="38" t="s">
        <v>1188</v>
      </c>
      <c r="MHL238" s="38" t="s">
        <v>567</v>
      </c>
      <c r="MHM238" s="38" t="s">
        <v>1</v>
      </c>
      <c r="MHN238" s="38" t="s">
        <v>563</v>
      </c>
      <c r="MHO238" s="38" t="s">
        <v>579</v>
      </c>
      <c r="MHP238" s="59" t="s">
        <v>580</v>
      </c>
      <c r="MHQ238" s="38" t="s">
        <v>581</v>
      </c>
      <c r="MHR238" s="38" t="s">
        <v>564</v>
      </c>
      <c r="MHS238" s="38" t="s">
        <v>1188</v>
      </c>
      <c r="MHT238" s="38" t="s">
        <v>567</v>
      </c>
      <c r="MHU238" s="38" t="s">
        <v>1</v>
      </c>
      <c r="MHV238" s="38" t="s">
        <v>563</v>
      </c>
      <c r="MHW238" s="38" t="s">
        <v>579</v>
      </c>
      <c r="MHX238" s="59" t="s">
        <v>580</v>
      </c>
      <c r="MHY238" s="38" t="s">
        <v>581</v>
      </c>
      <c r="MHZ238" s="38" t="s">
        <v>564</v>
      </c>
      <c r="MIA238" s="38" t="s">
        <v>1188</v>
      </c>
      <c r="MIB238" s="38" t="s">
        <v>567</v>
      </c>
      <c r="MIC238" s="38" t="s">
        <v>1</v>
      </c>
      <c r="MID238" s="38" t="s">
        <v>563</v>
      </c>
      <c r="MIE238" s="38" t="s">
        <v>579</v>
      </c>
      <c r="MIF238" s="59" t="s">
        <v>580</v>
      </c>
      <c r="MIG238" s="38" t="s">
        <v>581</v>
      </c>
      <c r="MIH238" s="38" t="s">
        <v>564</v>
      </c>
      <c r="MII238" s="38" t="s">
        <v>1188</v>
      </c>
      <c r="MIJ238" s="38" t="s">
        <v>567</v>
      </c>
      <c r="MIK238" s="38" t="s">
        <v>1</v>
      </c>
      <c r="MIL238" s="38" t="s">
        <v>563</v>
      </c>
      <c r="MIM238" s="38" t="s">
        <v>579</v>
      </c>
      <c r="MIN238" s="59" t="s">
        <v>580</v>
      </c>
      <c r="MIO238" s="38" t="s">
        <v>581</v>
      </c>
      <c r="MIP238" s="38" t="s">
        <v>564</v>
      </c>
      <c r="MIQ238" s="38" t="s">
        <v>1188</v>
      </c>
      <c r="MIR238" s="38" t="s">
        <v>567</v>
      </c>
      <c r="MIS238" s="38" t="s">
        <v>1</v>
      </c>
      <c r="MIT238" s="38" t="s">
        <v>563</v>
      </c>
      <c r="MIU238" s="38" t="s">
        <v>579</v>
      </c>
      <c r="MIV238" s="59" t="s">
        <v>580</v>
      </c>
      <c r="MIW238" s="38" t="s">
        <v>581</v>
      </c>
      <c r="MIX238" s="38" t="s">
        <v>564</v>
      </c>
      <c r="MIY238" s="38" t="s">
        <v>1188</v>
      </c>
      <c r="MIZ238" s="38" t="s">
        <v>567</v>
      </c>
      <c r="MJA238" s="38" t="s">
        <v>1</v>
      </c>
      <c r="MJB238" s="38" t="s">
        <v>563</v>
      </c>
      <c r="MJC238" s="38" t="s">
        <v>579</v>
      </c>
      <c r="MJD238" s="59" t="s">
        <v>580</v>
      </c>
      <c r="MJE238" s="38" t="s">
        <v>581</v>
      </c>
      <c r="MJF238" s="38" t="s">
        <v>564</v>
      </c>
      <c r="MJG238" s="38" t="s">
        <v>1188</v>
      </c>
      <c r="MJH238" s="38" t="s">
        <v>567</v>
      </c>
      <c r="MJI238" s="38" t="s">
        <v>1</v>
      </c>
      <c r="MJJ238" s="38" t="s">
        <v>563</v>
      </c>
      <c r="MJK238" s="38" t="s">
        <v>579</v>
      </c>
      <c r="MJL238" s="59" t="s">
        <v>580</v>
      </c>
      <c r="MJM238" s="38" t="s">
        <v>581</v>
      </c>
      <c r="MJN238" s="38" t="s">
        <v>564</v>
      </c>
      <c r="MJO238" s="38" t="s">
        <v>1188</v>
      </c>
      <c r="MJP238" s="38" t="s">
        <v>567</v>
      </c>
      <c r="MJQ238" s="38" t="s">
        <v>1</v>
      </c>
      <c r="MJR238" s="38" t="s">
        <v>563</v>
      </c>
      <c r="MJS238" s="38" t="s">
        <v>579</v>
      </c>
      <c r="MJT238" s="59" t="s">
        <v>580</v>
      </c>
      <c r="MJU238" s="38" t="s">
        <v>581</v>
      </c>
      <c r="MJV238" s="38" t="s">
        <v>564</v>
      </c>
      <c r="MJW238" s="38" t="s">
        <v>1188</v>
      </c>
      <c r="MJX238" s="38" t="s">
        <v>567</v>
      </c>
      <c r="MJY238" s="38" t="s">
        <v>1</v>
      </c>
      <c r="MJZ238" s="38" t="s">
        <v>563</v>
      </c>
      <c r="MKA238" s="38" t="s">
        <v>579</v>
      </c>
      <c r="MKB238" s="59" t="s">
        <v>580</v>
      </c>
      <c r="MKC238" s="38" t="s">
        <v>581</v>
      </c>
      <c r="MKD238" s="38" t="s">
        <v>564</v>
      </c>
      <c r="MKE238" s="38" t="s">
        <v>1188</v>
      </c>
      <c r="MKF238" s="38" t="s">
        <v>567</v>
      </c>
      <c r="MKG238" s="38" t="s">
        <v>1</v>
      </c>
      <c r="MKH238" s="38" t="s">
        <v>563</v>
      </c>
      <c r="MKI238" s="38" t="s">
        <v>579</v>
      </c>
      <c r="MKJ238" s="59" t="s">
        <v>580</v>
      </c>
      <c r="MKK238" s="38" t="s">
        <v>581</v>
      </c>
      <c r="MKL238" s="38" t="s">
        <v>564</v>
      </c>
      <c r="MKM238" s="38" t="s">
        <v>1188</v>
      </c>
      <c r="MKN238" s="38" t="s">
        <v>567</v>
      </c>
      <c r="MKO238" s="38" t="s">
        <v>1</v>
      </c>
      <c r="MKP238" s="38" t="s">
        <v>563</v>
      </c>
      <c r="MKQ238" s="38" t="s">
        <v>579</v>
      </c>
      <c r="MKR238" s="59" t="s">
        <v>580</v>
      </c>
      <c r="MKS238" s="38" t="s">
        <v>581</v>
      </c>
      <c r="MKT238" s="38" t="s">
        <v>564</v>
      </c>
      <c r="MKU238" s="38" t="s">
        <v>1188</v>
      </c>
      <c r="MKV238" s="38" t="s">
        <v>567</v>
      </c>
      <c r="MKW238" s="38" t="s">
        <v>1</v>
      </c>
      <c r="MKX238" s="38" t="s">
        <v>563</v>
      </c>
      <c r="MKY238" s="38" t="s">
        <v>579</v>
      </c>
      <c r="MKZ238" s="59" t="s">
        <v>580</v>
      </c>
      <c r="MLA238" s="38" t="s">
        <v>581</v>
      </c>
      <c r="MLB238" s="38" t="s">
        <v>564</v>
      </c>
      <c r="MLC238" s="38" t="s">
        <v>1188</v>
      </c>
      <c r="MLD238" s="38" t="s">
        <v>567</v>
      </c>
      <c r="MLE238" s="38" t="s">
        <v>1</v>
      </c>
      <c r="MLF238" s="38" t="s">
        <v>563</v>
      </c>
      <c r="MLG238" s="38" t="s">
        <v>579</v>
      </c>
      <c r="MLH238" s="59" t="s">
        <v>580</v>
      </c>
      <c r="MLI238" s="38" t="s">
        <v>581</v>
      </c>
      <c r="MLJ238" s="38" t="s">
        <v>564</v>
      </c>
      <c r="MLK238" s="38" t="s">
        <v>1188</v>
      </c>
      <c r="MLL238" s="38" t="s">
        <v>567</v>
      </c>
      <c r="MLM238" s="38" t="s">
        <v>1</v>
      </c>
      <c r="MLN238" s="38" t="s">
        <v>563</v>
      </c>
      <c r="MLO238" s="38" t="s">
        <v>579</v>
      </c>
      <c r="MLP238" s="59" t="s">
        <v>580</v>
      </c>
      <c r="MLQ238" s="38" t="s">
        <v>581</v>
      </c>
      <c r="MLR238" s="38" t="s">
        <v>564</v>
      </c>
      <c r="MLS238" s="38" t="s">
        <v>1188</v>
      </c>
      <c r="MLT238" s="38" t="s">
        <v>567</v>
      </c>
      <c r="MLU238" s="38" t="s">
        <v>1</v>
      </c>
      <c r="MLV238" s="38" t="s">
        <v>563</v>
      </c>
      <c r="MLW238" s="38" t="s">
        <v>579</v>
      </c>
      <c r="MLX238" s="59" t="s">
        <v>580</v>
      </c>
      <c r="MLY238" s="38" t="s">
        <v>581</v>
      </c>
      <c r="MLZ238" s="38" t="s">
        <v>564</v>
      </c>
      <c r="MMA238" s="38" t="s">
        <v>1188</v>
      </c>
      <c r="MMB238" s="38" t="s">
        <v>567</v>
      </c>
      <c r="MMC238" s="38" t="s">
        <v>1</v>
      </c>
      <c r="MMD238" s="38" t="s">
        <v>563</v>
      </c>
      <c r="MME238" s="38" t="s">
        <v>579</v>
      </c>
      <c r="MMF238" s="59" t="s">
        <v>580</v>
      </c>
      <c r="MMG238" s="38" t="s">
        <v>581</v>
      </c>
      <c r="MMH238" s="38" t="s">
        <v>564</v>
      </c>
      <c r="MMI238" s="38" t="s">
        <v>1188</v>
      </c>
      <c r="MMJ238" s="38" t="s">
        <v>567</v>
      </c>
      <c r="MMK238" s="38" t="s">
        <v>1</v>
      </c>
      <c r="MML238" s="38" t="s">
        <v>563</v>
      </c>
      <c r="MMM238" s="38" t="s">
        <v>579</v>
      </c>
      <c r="MMN238" s="59" t="s">
        <v>580</v>
      </c>
      <c r="MMO238" s="38" t="s">
        <v>581</v>
      </c>
      <c r="MMP238" s="38" t="s">
        <v>564</v>
      </c>
      <c r="MMQ238" s="38" t="s">
        <v>1188</v>
      </c>
      <c r="MMR238" s="38" t="s">
        <v>567</v>
      </c>
      <c r="MMS238" s="38" t="s">
        <v>1</v>
      </c>
      <c r="MMT238" s="38" t="s">
        <v>563</v>
      </c>
      <c r="MMU238" s="38" t="s">
        <v>579</v>
      </c>
      <c r="MMV238" s="59" t="s">
        <v>580</v>
      </c>
      <c r="MMW238" s="38" t="s">
        <v>581</v>
      </c>
      <c r="MMX238" s="38" t="s">
        <v>564</v>
      </c>
      <c r="MMY238" s="38" t="s">
        <v>1188</v>
      </c>
      <c r="MMZ238" s="38" t="s">
        <v>567</v>
      </c>
      <c r="MNA238" s="38" t="s">
        <v>1</v>
      </c>
      <c r="MNB238" s="38" t="s">
        <v>563</v>
      </c>
      <c r="MNC238" s="38" t="s">
        <v>579</v>
      </c>
      <c r="MND238" s="59" t="s">
        <v>580</v>
      </c>
      <c r="MNE238" s="38" t="s">
        <v>581</v>
      </c>
      <c r="MNF238" s="38" t="s">
        <v>564</v>
      </c>
      <c r="MNG238" s="38" t="s">
        <v>1188</v>
      </c>
      <c r="MNH238" s="38" t="s">
        <v>567</v>
      </c>
      <c r="MNI238" s="38" t="s">
        <v>1</v>
      </c>
      <c r="MNJ238" s="38" t="s">
        <v>563</v>
      </c>
      <c r="MNK238" s="38" t="s">
        <v>579</v>
      </c>
      <c r="MNL238" s="59" t="s">
        <v>580</v>
      </c>
      <c r="MNM238" s="38" t="s">
        <v>581</v>
      </c>
      <c r="MNN238" s="38" t="s">
        <v>564</v>
      </c>
      <c r="MNO238" s="38" t="s">
        <v>1188</v>
      </c>
      <c r="MNP238" s="38" t="s">
        <v>567</v>
      </c>
      <c r="MNQ238" s="38" t="s">
        <v>1</v>
      </c>
      <c r="MNR238" s="38" t="s">
        <v>563</v>
      </c>
      <c r="MNS238" s="38" t="s">
        <v>579</v>
      </c>
      <c r="MNT238" s="59" t="s">
        <v>580</v>
      </c>
      <c r="MNU238" s="38" t="s">
        <v>581</v>
      </c>
      <c r="MNV238" s="38" t="s">
        <v>564</v>
      </c>
      <c r="MNW238" s="38" t="s">
        <v>1188</v>
      </c>
      <c r="MNX238" s="38" t="s">
        <v>567</v>
      </c>
      <c r="MNY238" s="38" t="s">
        <v>1</v>
      </c>
      <c r="MNZ238" s="38" t="s">
        <v>563</v>
      </c>
      <c r="MOA238" s="38" t="s">
        <v>579</v>
      </c>
      <c r="MOB238" s="59" t="s">
        <v>580</v>
      </c>
      <c r="MOC238" s="38" t="s">
        <v>581</v>
      </c>
      <c r="MOD238" s="38" t="s">
        <v>564</v>
      </c>
      <c r="MOE238" s="38" t="s">
        <v>1188</v>
      </c>
      <c r="MOF238" s="38" t="s">
        <v>567</v>
      </c>
      <c r="MOG238" s="38" t="s">
        <v>1</v>
      </c>
      <c r="MOH238" s="38" t="s">
        <v>563</v>
      </c>
      <c r="MOI238" s="38" t="s">
        <v>579</v>
      </c>
      <c r="MOJ238" s="59" t="s">
        <v>580</v>
      </c>
      <c r="MOK238" s="38" t="s">
        <v>581</v>
      </c>
      <c r="MOL238" s="38" t="s">
        <v>564</v>
      </c>
      <c r="MOM238" s="38" t="s">
        <v>1188</v>
      </c>
      <c r="MON238" s="38" t="s">
        <v>567</v>
      </c>
      <c r="MOO238" s="38" t="s">
        <v>1</v>
      </c>
      <c r="MOP238" s="38" t="s">
        <v>563</v>
      </c>
      <c r="MOQ238" s="38" t="s">
        <v>579</v>
      </c>
      <c r="MOR238" s="59" t="s">
        <v>580</v>
      </c>
      <c r="MOS238" s="38" t="s">
        <v>581</v>
      </c>
      <c r="MOT238" s="38" t="s">
        <v>564</v>
      </c>
      <c r="MOU238" s="38" t="s">
        <v>1188</v>
      </c>
      <c r="MOV238" s="38" t="s">
        <v>567</v>
      </c>
      <c r="MOW238" s="38" t="s">
        <v>1</v>
      </c>
      <c r="MOX238" s="38" t="s">
        <v>563</v>
      </c>
      <c r="MOY238" s="38" t="s">
        <v>579</v>
      </c>
      <c r="MOZ238" s="59" t="s">
        <v>580</v>
      </c>
      <c r="MPA238" s="38" t="s">
        <v>581</v>
      </c>
      <c r="MPB238" s="38" t="s">
        <v>564</v>
      </c>
      <c r="MPC238" s="38" t="s">
        <v>1188</v>
      </c>
      <c r="MPD238" s="38" t="s">
        <v>567</v>
      </c>
      <c r="MPE238" s="38" t="s">
        <v>1</v>
      </c>
      <c r="MPF238" s="38" t="s">
        <v>563</v>
      </c>
      <c r="MPG238" s="38" t="s">
        <v>579</v>
      </c>
      <c r="MPH238" s="59" t="s">
        <v>580</v>
      </c>
      <c r="MPI238" s="38" t="s">
        <v>581</v>
      </c>
      <c r="MPJ238" s="38" t="s">
        <v>564</v>
      </c>
      <c r="MPK238" s="38" t="s">
        <v>1188</v>
      </c>
      <c r="MPL238" s="38" t="s">
        <v>567</v>
      </c>
      <c r="MPM238" s="38" t="s">
        <v>1</v>
      </c>
      <c r="MPN238" s="38" t="s">
        <v>563</v>
      </c>
      <c r="MPO238" s="38" t="s">
        <v>579</v>
      </c>
      <c r="MPP238" s="59" t="s">
        <v>580</v>
      </c>
      <c r="MPQ238" s="38" t="s">
        <v>581</v>
      </c>
      <c r="MPR238" s="38" t="s">
        <v>564</v>
      </c>
      <c r="MPS238" s="38" t="s">
        <v>1188</v>
      </c>
      <c r="MPT238" s="38" t="s">
        <v>567</v>
      </c>
      <c r="MPU238" s="38" t="s">
        <v>1</v>
      </c>
      <c r="MPV238" s="38" t="s">
        <v>563</v>
      </c>
      <c r="MPW238" s="38" t="s">
        <v>579</v>
      </c>
      <c r="MPX238" s="59" t="s">
        <v>580</v>
      </c>
      <c r="MPY238" s="38" t="s">
        <v>581</v>
      </c>
      <c r="MPZ238" s="38" t="s">
        <v>564</v>
      </c>
      <c r="MQA238" s="38" t="s">
        <v>1188</v>
      </c>
      <c r="MQB238" s="38" t="s">
        <v>567</v>
      </c>
      <c r="MQC238" s="38" t="s">
        <v>1</v>
      </c>
      <c r="MQD238" s="38" t="s">
        <v>563</v>
      </c>
      <c r="MQE238" s="38" t="s">
        <v>579</v>
      </c>
      <c r="MQF238" s="59" t="s">
        <v>580</v>
      </c>
      <c r="MQG238" s="38" t="s">
        <v>581</v>
      </c>
      <c r="MQH238" s="38" t="s">
        <v>564</v>
      </c>
      <c r="MQI238" s="38" t="s">
        <v>1188</v>
      </c>
      <c r="MQJ238" s="38" t="s">
        <v>567</v>
      </c>
      <c r="MQK238" s="38" t="s">
        <v>1</v>
      </c>
      <c r="MQL238" s="38" t="s">
        <v>563</v>
      </c>
      <c r="MQM238" s="38" t="s">
        <v>579</v>
      </c>
      <c r="MQN238" s="59" t="s">
        <v>580</v>
      </c>
      <c r="MQO238" s="38" t="s">
        <v>581</v>
      </c>
      <c r="MQP238" s="38" t="s">
        <v>564</v>
      </c>
      <c r="MQQ238" s="38" t="s">
        <v>1188</v>
      </c>
      <c r="MQR238" s="38" t="s">
        <v>567</v>
      </c>
      <c r="MQS238" s="38" t="s">
        <v>1</v>
      </c>
      <c r="MQT238" s="38" t="s">
        <v>563</v>
      </c>
      <c r="MQU238" s="38" t="s">
        <v>579</v>
      </c>
      <c r="MQV238" s="59" t="s">
        <v>580</v>
      </c>
      <c r="MQW238" s="38" t="s">
        <v>581</v>
      </c>
      <c r="MQX238" s="38" t="s">
        <v>564</v>
      </c>
      <c r="MQY238" s="38" t="s">
        <v>1188</v>
      </c>
      <c r="MQZ238" s="38" t="s">
        <v>567</v>
      </c>
      <c r="MRA238" s="38" t="s">
        <v>1</v>
      </c>
      <c r="MRB238" s="38" t="s">
        <v>563</v>
      </c>
      <c r="MRC238" s="38" t="s">
        <v>579</v>
      </c>
      <c r="MRD238" s="59" t="s">
        <v>580</v>
      </c>
      <c r="MRE238" s="38" t="s">
        <v>581</v>
      </c>
      <c r="MRF238" s="38" t="s">
        <v>564</v>
      </c>
      <c r="MRG238" s="38" t="s">
        <v>1188</v>
      </c>
      <c r="MRH238" s="38" t="s">
        <v>567</v>
      </c>
      <c r="MRI238" s="38" t="s">
        <v>1</v>
      </c>
      <c r="MRJ238" s="38" t="s">
        <v>563</v>
      </c>
      <c r="MRK238" s="38" t="s">
        <v>579</v>
      </c>
      <c r="MRL238" s="59" t="s">
        <v>580</v>
      </c>
      <c r="MRM238" s="38" t="s">
        <v>581</v>
      </c>
      <c r="MRN238" s="38" t="s">
        <v>564</v>
      </c>
      <c r="MRO238" s="38" t="s">
        <v>1188</v>
      </c>
      <c r="MRP238" s="38" t="s">
        <v>567</v>
      </c>
      <c r="MRQ238" s="38" t="s">
        <v>1</v>
      </c>
      <c r="MRR238" s="38" t="s">
        <v>563</v>
      </c>
      <c r="MRS238" s="38" t="s">
        <v>579</v>
      </c>
      <c r="MRT238" s="59" t="s">
        <v>580</v>
      </c>
      <c r="MRU238" s="38" t="s">
        <v>581</v>
      </c>
      <c r="MRV238" s="38" t="s">
        <v>564</v>
      </c>
      <c r="MRW238" s="38" t="s">
        <v>1188</v>
      </c>
      <c r="MRX238" s="38" t="s">
        <v>567</v>
      </c>
      <c r="MRY238" s="38" t="s">
        <v>1</v>
      </c>
      <c r="MRZ238" s="38" t="s">
        <v>563</v>
      </c>
      <c r="MSA238" s="38" t="s">
        <v>579</v>
      </c>
      <c r="MSB238" s="59" t="s">
        <v>580</v>
      </c>
      <c r="MSC238" s="38" t="s">
        <v>581</v>
      </c>
      <c r="MSD238" s="38" t="s">
        <v>564</v>
      </c>
      <c r="MSE238" s="38" t="s">
        <v>1188</v>
      </c>
      <c r="MSF238" s="38" t="s">
        <v>567</v>
      </c>
      <c r="MSG238" s="38" t="s">
        <v>1</v>
      </c>
      <c r="MSH238" s="38" t="s">
        <v>563</v>
      </c>
      <c r="MSI238" s="38" t="s">
        <v>579</v>
      </c>
      <c r="MSJ238" s="59" t="s">
        <v>580</v>
      </c>
      <c r="MSK238" s="38" t="s">
        <v>581</v>
      </c>
      <c r="MSL238" s="38" t="s">
        <v>564</v>
      </c>
      <c r="MSM238" s="38" t="s">
        <v>1188</v>
      </c>
      <c r="MSN238" s="38" t="s">
        <v>567</v>
      </c>
      <c r="MSO238" s="38" t="s">
        <v>1</v>
      </c>
      <c r="MSP238" s="38" t="s">
        <v>563</v>
      </c>
      <c r="MSQ238" s="38" t="s">
        <v>579</v>
      </c>
      <c r="MSR238" s="59" t="s">
        <v>580</v>
      </c>
      <c r="MSS238" s="38" t="s">
        <v>581</v>
      </c>
      <c r="MST238" s="38" t="s">
        <v>564</v>
      </c>
      <c r="MSU238" s="38" t="s">
        <v>1188</v>
      </c>
      <c r="MSV238" s="38" t="s">
        <v>567</v>
      </c>
      <c r="MSW238" s="38" t="s">
        <v>1</v>
      </c>
      <c r="MSX238" s="38" t="s">
        <v>563</v>
      </c>
      <c r="MSY238" s="38" t="s">
        <v>579</v>
      </c>
      <c r="MSZ238" s="59" t="s">
        <v>580</v>
      </c>
      <c r="MTA238" s="38" t="s">
        <v>581</v>
      </c>
      <c r="MTB238" s="38" t="s">
        <v>564</v>
      </c>
      <c r="MTC238" s="38" t="s">
        <v>1188</v>
      </c>
      <c r="MTD238" s="38" t="s">
        <v>567</v>
      </c>
      <c r="MTE238" s="38" t="s">
        <v>1</v>
      </c>
      <c r="MTF238" s="38" t="s">
        <v>563</v>
      </c>
      <c r="MTG238" s="38" t="s">
        <v>579</v>
      </c>
      <c r="MTH238" s="59" t="s">
        <v>580</v>
      </c>
      <c r="MTI238" s="38" t="s">
        <v>581</v>
      </c>
      <c r="MTJ238" s="38" t="s">
        <v>564</v>
      </c>
      <c r="MTK238" s="38" t="s">
        <v>1188</v>
      </c>
      <c r="MTL238" s="38" t="s">
        <v>567</v>
      </c>
      <c r="MTM238" s="38" t="s">
        <v>1</v>
      </c>
      <c r="MTN238" s="38" t="s">
        <v>563</v>
      </c>
      <c r="MTO238" s="38" t="s">
        <v>579</v>
      </c>
      <c r="MTP238" s="59" t="s">
        <v>580</v>
      </c>
      <c r="MTQ238" s="38" t="s">
        <v>581</v>
      </c>
      <c r="MTR238" s="38" t="s">
        <v>564</v>
      </c>
      <c r="MTS238" s="38" t="s">
        <v>1188</v>
      </c>
      <c r="MTT238" s="38" t="s">
        <v>567</v>
      </c>
      <c r="MTU238" s="38" t="s">
        <v>1</v>
      </c>
      <c r="MTV238" s="38" t="s">
        <v>563</v>
      </c>
      <c r="MTW238" s="38" t="s">
        <v>579</v>
      </c>
      <c r="MTX238" s="59" t="s">
        <v>580</v>
      </c>
      <c r="MTY238" s="38" t="s">
        <v>581</v>
      </c>
      <c r="MTZ238" s="38" t="s">
        <v>564</v>
      </c>
      <c r="MUA238" s="38" t="s">
        <v>1188</v>
      </c>
      <c r="MUB238" s="38" t="s">
        <v>567</v>
      </c>
      <c r="MUC238" s="38" t="s">
        <v>1</v>
      </c>
      <c r="MUD238" s="38" t="s">
        <v>563</v>
      </c>
      <c r="MUE238" s="38" t="s">
        <v>579</v>
      </c>
      <c r="MUF238" s="59" t="s">
        <v>580</v>
      </c>
      <c r="MUG238" s="38" t="s">
        <v>581</v>
      </c>
      <c r="MUH238" s="38" t="s">
        <v>564</v>
      </c>
      <c r="MUI238" s="38" t="s">
        <v>1188</v>
      </c>
      <c r="MUJ238" s="38" t="s">
        <v>567</v>
      </c>
      <c r="MUK238" s="38" t="s">
        <v>1</v>
      </c>
      <c r="MUL238" s="38" t="s">
        <v>563</v>
      </c>
      <c r="MUM238" s="38" t="s">
        <v>579</v>
      </c>
      <c r="MUN238" s="59" t="s">
        <v>580</v>
      </c>
      <c r="MUO238" s="38" t="s">
        <v>581</v>
      </c>
      <c r="MUP238" s="38" t="s">
        <v>564</v>
      </c>
      <c r="MUQ238" s="38" t="s">
        <v>1188</v>
      </c>
      <c r="MUR238" s="38" t="s">
        <v>567</v>
      </c>
      <c r="MUS238" s="38" t="s">
        <v>1</v>
      </c>
      <c r="MUT238" s="38" t="s">
        <v>563</v>
      </c>
      <c r="MUU238" s="38" t="s">
        <v>579</v>
      </c>
      <c r="MUV238" s="59" t="s">
        <v>580</v>
      </c>
      <c r="MUW238" s="38" t="s">
        <v>581</v>
      </c>
      <c r="MUX238" s="38" t="s">
        <v>564</v>
      </c>
      <c r="MUY238" s="38" t="s">
        <v>1188</v>
      </c>
      <c r="MUZ238" s="38" t="s">
        <v>567</v>
      </c>
      <c r="MVA238" s="38" t="s">
        <v>1</v>
      </c>
      <c r="MVB238" s="38" t="s">
        <v>563</v>
      </c>
      <c r="MVC238" s="38" t="s">
        <v>579</v>
      </c>
      <c r="MVD238" s="59" t="s">
        <v>580</v>
      </c>
      <c r="MVE238" s="38" t="s">
        <v>581</v>
      </c>
      <c r="MVF238" s="38" t="s">
        <v>564</v>
      </c>
      <c r="MVG238" s="38" t="s">
        <v>1188</v>
      </c>
      <c r="MVH238" s="38" t="s">
        <v>567</v>
      </c>
      <c r="MVI238" s="38" t="s">
        <v>1</v>
      </c>
      <c r="MVJ238" s="38" t="s">
        <v>563</v>
      </c>
      <c r="MVK238" s="38" t="s">
        <v>579</v>
      </c>
      <c r="MVL238" s="59" t="s">
        <v>580</v>
      </c>
      <c r="MVM238" s="38" t="s">
        <v>581</v>
      </c>
      <c r="MVN238" s="38" t="s">
        <v>564</v>
      </c>
      <c r="MVO238" s="38" t="s">
        <v>1188</v>
      </c>
      <c r="MVP238" s="38" t="s">
        <v>567</v>
      </c>
      <c r="MVQ238" s="38" t="s">
        <v>1</v>
      </c>
      <c r="MVR238" s="38" t="s">
        <v>563</v>
      </c>
      <c r="MVS238" s="38" t="s">
        <v>579</v>
      </c>
      <c r="MVT238" s="59" t="s">
        <v>580</v>
      </c>
      <c r="MVU238" s="38" t="s">
        <v>581</v>
      </c>
      <c r="MVV238" s="38" t="s">
        <v>564</v>
      </c>
      <c r="MVW238" s="38" t="s">
        <v>1188</v>
      </c>
      <c r="MVX238" s="38" t="s">
        <v>567</v>
      </c>
      <c r="MVY238" s="38" t="s">
        <v>1</v>
      </c>
      <c r="MVZ238" s="38" t="s">
        <v>563</v>
      </c>
      <c r="MWA238" s="38" t="s">
        <v>579</v>
      </c>
      <c r="MWB238" s="59" t="s">
        <v>580</v>
      </c>
      <c r="MWC238" s="38" t="s">
        <v>581</v>
      </c>
      <c r="MWD238" s="38" t="s">
        <v>564</v>
      </c>
      <c r="MWE238" s="38" t="s">
        <v>1188</v>
      </c>
      <c r="MWF238" s="38" t="s">
        <v>567</v>
      </c>
      <c r="MWG238" s="38" t="s">
        <v>1</v>
      </c>
      <c r="MWH238" s="38" t="s">
        <v>563</v>
      </c>
      <c r="MWI238" s="38" t="s">
        <v>579</v>
      </c>
      <c r="MWJ238" s="59" t="s">
        <v>580</v>
      </c>
      <c r="MWK238" s="38" t="s">
        <v>581</v>
      </c>
      <c r="MWL238" s="38" t="s">
        <v>564</v>
      </c>
      <c r="MWM238" s="38" t="s">
        <v>1188</v>
      </c>
      <c r="MWN238" s="38" t="s">
        <v>567</v>
      </c>
      <c r="MWO238" s="38" t="s">
        <v>1</v>
      </c>
      <c r="MWP238" s="38" t="s">
        <v>563</v>
      </c>
      <c r="MWQ238" s="38" t="s">
        <v>579</v>
      </c>
      <c r="MWR238" s="59" t="s">
        <v>580</v>
      </c>
      <c r="MWS238" s="38" t="s">
        <v>581</v>
      </c>
      <c r="MWT238" s="38" t="s">
        <v>564</v>
      </c>
      <c r="MWU238" s="38" t="s">
        <v>1188</v>
      </c>
      <c r="MWV238" s="38" t="s">
        <v>567</v>
      </c>
      <c r="MWW238" s="38" t="s">
        <v>1</v>
      </c>
      <c r="MWX238" s="38" t="s">
        <v>563</v>
      </c>
      <c r="MWY238" s="38" t="s">
        <v>579</v>
      </c>
      <c r="MWZ238" s="59" t="s">
        <v>580</v>
      </c>
      <c r="MXA238" s="38" t="s">
        <v>581</v>
      </c>
      <c r="MXB238" s="38" t="s">
        <v>564</v>
      </c>
      <c r="MXC238" s="38" t="s">
        <v>1188</v>
      </c>
      <c r="MXD238" s="38" t="s">
        <v>567</v>
      </c>
      <c r="MXE238" s="38" t="s">
        <v>1</v>
      </c>
      <c r="MXF238" s="38" t="s">
        <v>563</v>
      </c>
      <c r="MXG238" s="38" t="s">
        <v>579</v>
      </c>
      <c r="MXH238" s="59" t="s">
        <v>580</v>
      </c>
      <c r="MXI238" s="38" t="s">
        <v>581</v>
      </c>
      <c r="MXJ238" s="38" t="s">
        <v>564</v>
      </c>
      <c r="MXK238" s="38" t="s">
        <v>1188</v>
      </c>
      <c r="MXL238" s="38" t="s">
        <v>567</v>
      </c>
      <c r="MXM238" s="38" t="s">
        <v>1</v>
      </c>
      <c r="MXN238" s="38" t="s">
        <v>563</v>
      </c>
      <c r="MXO238" s="38" t="s">
        <v>579</v>
      </c>
      <c r="MXP238" s="59" t="s">
        <v>580</v>
      </c>
      <c r="MXQ238" s="38" t="s">
        <v>581</v>
      </c>
      <c r="MXR238" s="38" t="s">
        <v>564</v>
      </c>
      <c r="MXS238" s="38" t="s">
        <v>1188</v>
      </c>
      <c r="MXT238" s="38" t="s">
        <v>567</v>
      </c>
      <c r="MXU238" s="38" t="s">
        <v>1</v>
      </c>
      <c r="MXV238" s="38" t="s">
        <v>563</v>
      </c>
      <c r="MXW238" s="38" t="s">
        <v>579</v>
      </c>
      <c r="MXX238" s="59" t="s">
        <v>580</v>
      </c>
      <c r="MXY238" s="38" t="s">
        <v>581</v>
      </c>
      <c r="MXZ238" s="38" t="s">
        <v>564</v>
      </c>
      <c r="MYA238" s="38" t="s">
        <v>1188</v>
      </c>
      <c r="MYB238" s="38" t="s">
        <v>567</v>
      </c>
      <c r="MYC238" s="38" t="s">
        <v>1</v>
      </c>
      <c r="MYD238" s="38" t="s">
        <v>563</v>
      </c>
      <c r="MYE238" s="38" t="s">
        <v>579</v>
      </c>
      <c r="MYF238" s="59" t="s">
        <v>580</v>
      </c>
      <c r="MYG238" s="38" t="s">
        <v>581</v>
      </c>
      <c r="MYH238" s="38" t="s">
        <v>564</v>
      </c>
      <c r="MYI238" s="38" t="s">
        <v>1188</v>
      </c>
      <c r="MYJ238" s="38" t="s">
        <v>567</v>
      </c>
      <c r="MYK238" s="38" t="s">
        <v>1</v>
      </c>
      <c r="MYL238" s="38" t="s">
        <v>563</v>
      </c>
      <c r="MYM238" s="38" t="s">
        <v>579</v>
      </c>
      <c r="MYN238" s="59" t="s">
        <v>580</v>
      </c>
      <c r="MYO238" s="38" t="s">
        <v>581</v>
      </c>
      <c r="MYP238" s="38" t="s">
        <v>564</v>
      </c>
      <c r="MYQ238" s="38" t="s">
        <v>1188</v>
      </c>
      <c r="MYR238" s="38" t="s">
        <v>567</v>
      </c>
      <c r="MYS238" s="38" t="s">
        <v>1</v>
      </c>
      <c r="MYT238" s="38" t="s">
        <v>563</v>
      </c>
      <c r="MYU238" s="38" t="s">
        <v>579</v>
      </c>
      <c r="MYV238" s="59" t="s">
        <v>580</v>
      </c>
      <c r="MYW238" s="38" t="s">
        <v>581</v>
      </c>
      <c r="MYX238" s="38" t="s">
        <v>564</v>
      </c>
      <c r="MYY238" s="38" t="s">
        <v>1188</v>
      </c>
      <c r="MYZ238" s="38" t="s">
        <v>567</v>
      </c>
      <c r="MZA238" s="38" t="s">
        <v>1</v>
      </c>
      <c r="MZB238" s="38" t="s">
        <v>563</v>
      </c>
      <c r="MZC238" s="38" t="s">
        <v>579</v>
      </c>
      <c r="MZD238" s="59" t="s">
        <v>580</v>
      </c>
      <c r="MZE238" s="38" t="s">
        <v>581</v>
      </c>
      <c r="MZF238" s="38" t="s">
        <v>564</v>
      </c>
      <c r="MZG238" s="38" t="s">
        <v>1188</v>
      </c>
      <c r="MZH238" s="38" t="s">
        <v>567</v>
      </c>
      <c r="MZI238" s="38" t="s">
        <v>1</v>
      </c>
      <c r="MZJ238" s="38" t="s">
        <v>563</v>
      </c>
      <c r="MZK238" s="38" t="s">
        <v>579</v>
      </c>
      <c r="MZL238" s="59" t="s">
        <v>580</v>
      </c>
      <c r="MZM238" s="38" t="s">
        <v>581</v>
      </c>
      <c r="MZN238" s="38" t="s">
        <v>564</v>
      </c>
      <c r="MZO238" s="38" t="s">
        <v>1188</v>
      </c>
      <c r="MZP238" s="38" t="s">
        <v>567</v>
      </c>
      <c r="MZQ238" s="38" t="s">
        <v>1</v>
      </c>
      <c r="MZR238" s="38" t="s">
        <v>563</v>
      </c>
      <c r="MZS238" s="38" t="s">
        <v>579</v>
      </c>
      <c r="MZT238" s="59" t="s">
        <v>580</v>
      </c>
      <c r="MZU238" s="38" t="s">
        <v>581</v>
      </c>
      <c r="MZV238" s="38" t="s">
        <v>564</v>
      </c>
      <c r="MZW238" s="38" t="s">
        <v>1188</v>
      </c>
      <c r="MZX238" s="38" t="s">
        <v>567</v>
      </c>
      <c r="MZY238" s="38" t="s">
        <v>1</v>
      </c>
      <c r="MZZ238" s="38" t="s">
        <v>563</v>
      </c>
      <c r="NAA238" s="38" t="s">
        <v>579</v>
      </c>
      <c r="NAB238" s="59" t="s">
        <v>580</v>
      </c>
      <c r="NAC238" s="38" t="s">
        <v>581</v>
      </c>
      <c r="NAD238" s="38" t="s">
        <v>564</v>
      </c>
      <c r="NAE238" s="38" t="s">
        <v>1188</v>
      </c>
      <c r="NAF238" s="38" t="s">
        <v>567</v>
      </c>
      <c r="NAG238" s="38" t="s">
        <v>1</v>
      </c>
      <c r="NAH238" s="38" t="s">
        <v>563</v>
      </c>
      <c r="NAI238" s="38" t="s">
        <v>579</v>
      </c>
      <c r="NAJ238" s="59" t="s">
        <v>580</v>
      </c>
      <c r="NAK238" s="38" t="s">
        <v>581</v>
      </c>
      <c r="NAL238" s="38" t="s">
        <v>564</v>
      </c>
      <c r="NAM238" s="38" t="s">
        <v>1188</v>
      </c>
      <c r="NAN238" s="38" t="s">
        <v>567</v>
      </c>
      <c r="NAO238" s="38" t="s">
        <v>1</v>
      </c>
      <c r="NAP238" s="38" t="s">
        <v>563</v>
      </c>
      <c r="NAQ238" s="38" t="s">
        <v>579</v>
      </c>
      <c r="NAR238" s="59" t="s">
        <v>580</v>
      </c>
      <c r="NAS238" s="38" t="s">
        <v>581</v>
      </c>
      <c r="NAT238" s="38" t="s">
        <v>564</v>
      </c>
      <c r="NAU238" s="38" t="s">
        <v>1188</v>
      </c>
      <c r="NAV238" s="38" t="s">
        <v>567</v>
      </c>
      <c r="NAW238" s="38" t="s">
        <v>1</v>
      </c>
      <c r="NAX238" s="38" t="s">
        <v>563</v>
      </c>
      <c r="NAY238" s="38" t="s">
        <v>579</v>
      </c>
      <c r="NAZ238" s="59" t="s">
        <v>580</v>
      </c>
      <c r="NBA238" s="38" t="s">
        <v>581</v>
      </c>
      <c r="NBB238" s="38" t="s">
        <v>564</v>
      </c>
      <c r="NBC238" s="38" t="s">
        <v>1188</v>
      </c>
      <c r="NBD238" s="38" t="s">
        <v>567</v>
      </c>
      <c r="NBE238" s="38" t="s">
        <v>1</v>
      </c>
      <c r="NBF238" s="38" t="s">
        <v>563</v>
      </c>
      <c r="NBG238" s="38" t="s">
        <v>579</v>
      </c>
      <c r="NBH238" s="59" t="s">
        <v>580</v>
      </c>
      <c r="NBI238" s="38" t="s">
        <v>581</v>
      </c>
      <c r="NBJ238" s="38" t="s">
        <v>564</v>
      </c>
      <c r="NBK238" s="38" t="s">
        <v>1188</v>
      </c>
      <c r="NBL238" s="38" t="s">
        <v>567</v>
      </c>
      <c r="NBM238" s="38" t="s">
        <v>1</v>
      </c>
      <c r="NBN238" s="38" t="s">
        <v>563</v>
      </c>
      <c r="NBO238" s="38" t="s">
        <v>579</v>
      </c>
      <c r="NBP238" s="59" t="s">
        <v>580</v>
      </c>
      <c r="NBQ238" s="38" t="s">
        <v>581</v>
      </c>
      <c r="NBR238" s="38" t="s">
        <v>564</v>
      </c>
      <c r="NBS238" s="38" t="s">
        <v>1188</v>
      </c>
      <c r="NBT238" s="38" t="s">
        <v>567</v>
      </c>
      <c r="NBU238" s="38" t="s">
        <v>1</v>
      </c>
      <c r="NBV238" s="38" t="s">
        <v>563</v>
      </c>
      <c r="NBW238" s="38" t="s">
        <v>579</v>
      </c>
      <c r="NBX238" s="59" t="s">
        <v>580</v>
      </c>
      <c r="NBY238" s="38" t="s">
        <v>581</v>
      </c>
      <c r="NBZ238" s="38" t="s">
        <v>564</v>
      </c>
      <c r="NCA238" s="38" t="s">
        <v>1188</v>
      </c>
      <c r="NCB238" s="38" t="s">
        <v>567</v>
      </c>
      <c r="NCC238" s="38" t="s">
        <v>1</v>
      </c>
      <c r="NCD238" s="38" t="s">
        <v>563</v>
      </c>
      <c r="NCE238" s="38" t="s">
        <v>579</v>
      </c>
      <c r="NCF238" s="59" t="s">
        <v>580</v>
      </c>
      <c r="NCG238" s="38" t="s">
        <v>581</v>
      </c>
      <c r="NCH238" s="38" t="s">
        <v>564</v>
      </c>
      <c r="NCI238" s="38" t="s">
        <v>1188</v>
      </c>
      <c r="NCJ238" s="38" t="s">
        <v>567</v>
      </c>
      <c r="NCK238" s="38" t="s">
        <v>1</v>
      </c>
      <c r="NCL238" s="38" t="s">
        <v>563</v>
      </c>
      <c r="NCM238" s="38" t="s">
        <v>579</v>
      </c>
      <c r="NCN238" s="59" t="s">
        <v>580</v>
      </c>
      <c r="NCO238" s="38" t="s">
        <v>581</v>
      </c>
      <c r="NCP238" s="38" t="s">
        <v>564</v>
      </c>
      <c r="NCQ238" s="38" t="s">
        <v>1188</v>
      </c>
      <c r="NCR238" s="38" t="s">
        <v>567</v>
      </c>
      <c r="NCS238" s="38" t="s">
        <v>1</v>
      </c>
      <c r="NCT238" s="38" t="s">
        <v>563</v>
      </c>
      <c r="NCU238" s="38" t="s">
        <v>579</v>
      </c>
      <c r="NCV238" s="59" t="s">
        <v>580</v>
      </c>
      <c r="NCW238" s="38" t="s">
        <v>581</v>
      </c>
      <c r="NCX238" s="38" t="s">
        <v>564</v>
      </c>
      <c r="NCY238" s="38" t="s">
        <v>1188</v>
      </c>
      <c r="NCZ238" s="38" t="s">
        <v>567</v>
      </c>
      <c r="NDA238" s="38" t="s">
        <v>1</v>
      </c>
      <c r="NDB238" s="38" t="s">
        <v>563</v>
      </c>
      <c r="NDC238" s="38" t="s">
        <v>579</v>
      </c>
      <c r="NDD238" s="59" t="s">
        <v>580</v>
      </c>
      <c r="NDE238" s="38" t="s">
        <v>581</v>
      </c>
      <c r="NDF238" s="38" t="s">
        <v>564</v>
      </c>
      <c r="NDG238" s="38" t="s">
        <v>1188</v>
      </c>
      <c r="NDH238" s="38" t="s">
        <v>567</v>
      </c>
      <c r="NDI238" s="38" t="s">
        <v>1</v>
      </c>
      <c r="NDJ238" s="38" t="s">
        <v>563</v>
      </c>
      <c r="NDK238" s="38" t="s">
        <v>579</v>
      </c>
      <c r="NDL238" s="59" t="s">
        <v>580</v>
      </c>
      <c r="NDM238" s="38" t="s">
        <v>581</v>
      </c>
      <c r="NDN238" s="38" t="s">
        <v>564</v>
      </c>
      <c r="NDO238" s="38" t="s">
        <v>1188</v>
      </c>
      <c r="NDP238" s="38" t="s">
        <v>567</v>
      </c>
      <c r="NDQ238" s="38" t="s">
        <v>1</v>
      </c>
      <c r="NDR238" s="38" t="s">
        <v>563</v>
      </c>
      <c r="NDS238" s="38" t="s">
        <v>579</v>
      </c>
      <c r="NDT238" s="59" t="s">
        <v>580</v>
      </c>
      <c r="NDU238" s="38" t="s">
        <v>581</v>
      </c>
      <c r="NDV238" s="38" t="s">
        <v>564</v>
      </c>
      <c r="NDW238" s="38" t="s">
        <v>1188</v>
      </c>
      <c r="NDX238" s="38" t="s">
        <v>567</v>
      </c>
      <c r="NDY238" s="38" t="s">
        <v>1</v>
      </c>
      <c r="NDZ238" s="38" t="s">
        <v>563</v>
      </c>
      <c r="NEA238" s="38" t="s">
        <v>579</v>
      </c>
      <c r="NEB238" s="59" t="s">
        <v>580</v>
      </c>
      <c r="NEC238" s="38" t="s">
        <v>581</v>
      </c>
      <c r="NED238" s="38" t="s">
        <v>564</v>
      </c>
      <c r="NEE238" s="38" t="s">
        <v>1188</v>
      </c>
      <c r="NEF238" s="38" t="s">
        <v>567</v>
      </c>
      <c r="NEG238" s="38" t="s">
        <v>1</v>
      </c>
      <c r="NEH238" s="38" t="s">
        <v>563</v>
      </c>
      <c r="NEI238" s="38" t="s">
        <v>579</v>
      </c>
      <c r="NEJ238" s="59" t="s">
        <v>580</v>
      </c>
      <c r="NEK238" s="38" t="s">
        <v>581</v>
      </c>
      <c r="NEL238" s="38" t="s">
        <v>564</v>
      </c>
      <c r="NEM238" s="38" t="s">
        <v>1188</v>
      </c>
      <c r="NEN238" s="38" t="s">
        <v>567</v>
      </c>
      <c r="NEO238" s="38" t="s">
        <v>1</v>
      </c>
      <c r="NEP238" s="38" t="s">
        <v>563</v>
      </c>
      <c r="NEQ238" s="38" t="s">
        <v>579</v>
      </c>
      <c r="NER238" s="59" t="s">
        <v>580</v>
      </c>
      <c r="NES238" s="38" t="s">
        <v>581</v>
      </c>
      <c r="NET238" s="38" t="s">
        <v>564</v>
      </c>
      <c r="NEU238" s="38" t="s">
        <v>1188</v>
      </c>
      <c r="NEV238" s="38" t="s">
        <v>567</v>
      </c>
      <c r="NEW238" s="38" t="s">
        <v>1</v>
      </c>
      <c r="NEX238" s="38" t="s">
        <v>563</v>
      </c>
      <c r="NEY238" s="38" t="s">
        <v>579</v>
      </c>
      <c r="NEZ238" s="59" t="s">
        <v>580</v>
      </c>
      <c r="NFA238" s="38" t="s">
        <v>581</v>
      </c>
      <c r="NFB238" s="38" t="s">
        <v>564</v>
      </c>
      <c r="NFC238" s="38" t="s">
        <v>1188</v>
      </c>
      <c r="NFD238" s="38" t="s">
        <v>567</v>
      </c>
      <c r="NFE238" s="38" t="s">
        <v>1</v>
      </c>
      <c r="NFF238" s="38" t="s">
        <v>563</v>
      </c>
      <c r="NFG238" s="38" t="s">
        <v>579</v>
      </c>
      <c r="NFH238" s="59" t="s">
        <v>580</v>
      </c>
      <c r="NFI238" s="38" t="s">
        <v>581</v>
      </c>
      <c r="NFJ238" s="38" t="s">
        <v>564</v>
      </c>
      <c r="NFK238" s="38" t="s">
        <v>1188</v>
      </c>
      <c r="NFL238" s="38" t="s">
        <v>567</v>
      </c>
      <c r="NFM238" s="38" t="s">
        <v>1</v>
      </c>
      <c r="NFN238" s="38" t="s">
        <v>563</v>
      </c>
      <c r="NFO238" s="38" t="s">
        <v>579</v>
      </c>
      <c r="NFP238" s="59" t="s">
        <v>580</v>
      </c>
      <c r="NFQ238" s="38" t="s">
        <v>581</v>
      </c>
      <c r="NFR238" s="38" t="s">
        <v>564</v>
      </c>
      <c r="NFS238" s="38" t="s">
        <v>1188</v>
      </c>
      <c r="NFT238" s="38" t="s">
        <v>567</v>
      </c>
      <c r="NFU238" s="38" t="s">
        <v>1</v>
      </c>
      <c r="NFV238" s="38" t="s">
        <v>563</v>
      </c>
      <c r="NFW238" s="38" t="s">
        <v>579</v>
      </c>
      <c r="NFX238" s="59" t="s">
        <v>580</v>
      </c>
      <c r="NFY238" s="38" t="s">
        <v>581</v>
      </c>
      <c r="NFZ238" s="38" t="s">
        <v>564</v>
      </c>
      <c r="NGA238" s="38" t="s">
        <v>1188</v>
      </c>
      <c r="NGB238" s="38" t="s">
        <v>567</v>
      </c>
      <c r="NGC238" s="38" t="s">
        <v>1</v>
      </c>
      <c r="NGD238" s="38" t="s">
        <v>563</v>
      </c>
      <c r="NGE238" s="38" t="s">
        <v>579</v>
      </c>
      <c r="NGF238" s="59" t="s">
        <v>580</v>
      </c>
      <c r="NGG238" s="38" t="s">
        <v>581</v>
      </c>
      <c r="NGH238" s="38" t="s">
        <v>564</v>
      </c>
      <c r="NGI238" s="38" t="s">
        <v>1188</v>
      </c>
      <c r="NGJ238" s="38" t="s">
        <v>567</v>
      </c>
      <c r="NGK238" s="38" t="s">
        <v>1</v>
      </c>
      <c r="NGL238" s="38" t="s">
        <v>563</v>
      </c>
      <c r="NGM238" s="38" t="s">
        <v>579</v>
      </c>
      <c r="NGN238" s="59" t="s">
        <v>580</v>
      </c>
      <c r="NGO238" s="38" t="s">
        <v>581</v>
      </c>
      <c r="NGP238" s="38" t="s">
        <v>564</v>
      </c>
      <c r="NGQ238" s="38" t="s">
        <v>1188</v>
      </c>
      <c r="NGR238" s="38" t="s">
        <v>567</v>
      </c>
      <c r="NGS238" s="38" t="s">
        <v>1</v>
      </c>
      <c r="NGT238" s="38" t="s">
        <v>563</v>
      </c>
      <c r="NGU238" s="38" t="s">
        <v>579</v>
      </c>
      <c r="NGV238" s="59" t="s">
        <v>580</v>
      </c>
      <c r="NGW238" s="38" t="s">
        <v>581</v>
      </c>
      <c r="NGX238" s="38" t="s">
        <v>564</v>
      </c>
      <c r="NGY238" s="38" t="s">
        <v>1188</v>
      </c>
      <c r="NGZ238" s="38" t="s">
        <v>567</v>
      </c>
      <c r="NHA238" s="38" t="s">
        <v>1</v>
      </c>
      <c r="NHB238" s="38" t="s">
        <v>563</v>
      </c>
      <c r="NHC238" s="38" t="s">
        <v>579</v>
      </c>
      <c r="NHD238" s="59" t="s">
        <v>580</v>
      </c>
      <c r="NHE238" s="38" t="s">
        <v>581</v>
      </c>
      <c r="NHF238" s="38" t="s">
        <v>564</v>
      </c>
      <c r="NHG238" s="38" t="s">
        <v>1188</v>
      </c>
      <c r="NHH238" s="38" t="s">
        <v>567</v>
      </c>
      <c r="NHI238" s="38" t="s">
        <v>1</v>
      </c>
      <c r="NHJ238" s="38" t="s">
        <v>563</v>
      </c>
      <c r="NHK238" s="38" t="s">
        <v>579</v>
      </c>
      <c r="NHL238" s="59" t="s">
        <v>580</v>
      </c>
      <c r="NHM238" s="38" t="s">
        <v>581</v>
      </c>
      <c r="NHN238" s="38" t="s">
        <v>564</v>
      </c>
      <c r="NHO238" s="38" t="s">
        <v>1188</v>
      </c>
      <c r="NHP238" s="38" t="s">
        <v>567</v>
      </c>
      <c r="NHQ238" s="38" t="s">
        <v>1</v>
      </c>
      <c r="NHR238" s="38" t="s">
        <v>563</v>
      </c>
      <c r="NHS238" s="38" t="s">
        <v>579</v>
      </c>
      <c r="NHT238" s="59" t="s">
        <v>580</v>
      </c>
      <c r="NHU238" s="38" t="s">
        <v>581</v>
      </c>
      <c r="NHV238" s="38" t="s">
        <v>564</v>
      </c>
      <c r="NHW238" s="38" t="s">
        <v>1188</v>
      </c>
      <c r="NHX238" s="38" t="s">
        <v>567</v>
      </c>
      <c r="NHY238" s="38" t="s">
        <v>1</v>
      </c>
      <c r="NHZ238" s="38" t="s">
        <v>563</v>
      </c>
      <c r="NIA238" s="38" t="s">
        <v>579</v>
      </c>
      <c r="NIB238" s="59" t="s">
        <v>580</v>
      </c>
      <c r="NIC238" s="38" t="s">
        <v>581</v>
      </c>
      <c r="NID238" s="38" t="s">
        <v>564</v>
      </c>
      <c r="NIE238" s="38" t="s">
        <v>1188</v>
      </c>
      <c r="NIF238" s="38" t="s">
        <v>567</v>
      </c>
      <c r="NIG238" s="38" t="s">
        <v>1</v>
      </c>
      <c r="NIH238" s="38" t="s">
        <v>563</v>
      </c>
      <c r="NII238" s="38" t="s">
        <v>579</v>
      </c>
      <c r="NIJ238" s="59" t="s">
        <v>580</v>
      </c>
      <c r="NIK238" s="38" t="s">
        <v>581</v>
      </c>
      <c r="NIL238" s="38" t="s">
        <v>564</v>
      </c>
      <c r="NIM238" s="38" t="s">
        <v>1188</v>
      </c>
      <c r="NIN238" s="38" t="s">
        <v>567</v>
      </c>
      <c r="NIO238" s="38" t="s">
        <v>1</v>
      </c>
      <c r="NIP238" s="38" t="s">
        <v>563</v>
      </c>
      <c r="NIQ238" s="38" t="s">
        <v>579</v>
      </c>
      <c r="NIR238" s="59" t="s">
        <v>580</v>
      </c>
      <c r="NIS238" s="38" t="s">
        <v>581</v>
      </c>
      <c r="NIT238" s="38" t="s">
        <v>564</v>
      </c>
      <c r="NIU238" s="38" t="s">
        <v>1188</v>
      </c>
      <c r="NIV238" s="38" t="s">
        <v>567</v>
      </c>
      <c r="NIW238" s="38" t="s">
        <v>1</v>
      </c>
      <c r="NIX238" s="38" t="s">
        <v>563</v>
      </c>
      <c r="NIY238" s="38" t="s">
        <v>579</v>
      </c>
      <c r="NIZ238" s="59" t="s">
        <v>580</v>
      </c>
      <c r="NJA238" s="38" t="s">
        <v>581</v>
      </c>
      <c r="NJB238" s="38" t="s">
        <v>564</v>
      </c>
      <c r="NJC238" s="38" t="s">
        <v>1188</v>
      </c>
      <c r="NJD238" s="38" t="s">
        <v>567</v>
      </c>
      <c r="NJE238" s="38" t="s">
        <v>1</v>
      </c>
      <c r="NJF238" s="38" t="s">
        <v>563</v>
      </c>
      <c r="NJG238" s="38" t="s">
        <v>579</v>
      </c>
      <c r="NJH238" s="59" t="s">
        <v>580</v>
      </c>
      <c r="NJI238" s="38" t="s">
        <v>581</v>
      </c>
      <c r="NJJ238" s="38" t="s">
        <v>564</v>
      </c>
      <c r="NJK238" s="38" t="s">
        <v>1188</v>
      </c>
      <c r="NJL238" s="38" t="s">
        <v>567</v>
      </c>
      <c r="NJM238" s="38" t="s">
        <v>1</v>
      </c>
      <c r="NJN238" s="38" t="s">
        <v>563</v>
      </c>
      <c r="NJO238" s="38" t="s">
        <v>579</v>
      </c>
      <c r="NJP238" s="59" t="s">
        <v>580</v>
      </c>
      <c r="NJQ238" s="38" t="s">
        <v>581</v>
      </c>
      <c r="NJR238" s="38" t="s">
        <v>564</v>
      </c>
      <c r="NJS238" s="38" t="s">
        <v>1188</v>
      </c>
      <c r="NJT238" s="38" t="s">
        <v>567</v>
      </c>
      <c r="NJU238" s="38" t="s">
        <v>1</v>
      </c>
      <c r="NJV238" s="38" t="s">
        <v>563</v>
      </c>
      <c r="NJW238" s="38" t="s">
        <v>579</v>
      </c>
      <c r="NJX238" s="59" t="s">
        <v>580</v>
      </c>
      <c r="NJY238" s="38" t="s">
        <v>581</v>
      </c>
      <c r="NJZ238" s="38" t="s">
        <v>564</v>
      </c>
      <c r="NKA238" s="38" t="s">
        <v>1188</v>
      </c>
      <c r="NKB238" s="38" t="s">
        <v>567</v>
      </c>
      <c r="NKC238" s="38" t="s">
        <v>1</v>
      </c>
      <c r="NKD238" s="38" t="s">
        <v>563</v>
      </c>
      <c r="NKE238" s="38" t="s">
        <v>579</v>
      </c>
      <c r="NKF238" s="59" t="s">
        <v>580</v>
      </c>
      <c r="NKG238" s="38" t="s">
        <v>581</v>
      </c>
      <c r="NKH238" s="38" t="s">
        <v>564</v>
      </c>
      <c r="NKI238" s="38" t="s">
        <v>1188</v>
      </c>
      <c r="NKJ238" s="38" t="s">
        <v>567</v>
      </c>
      <c r="NKK238" s="38" t="s">
        <v>1</v>
      </c>
      <c r="NKL238" s="38" t="s">
        <v>563</v>
      </c>
      <c r="NKM238" s="38" t="s">
        <v>579</v>
      </c>
      <c r="NKN238" s="59" t="s">
        <v>580</v>
      </c>
      <c r="NKO238" s="38" t="s">
        <v>581</v>
      </c>
      <c r="NKP238" s="38" t="s">
        <v>564</v>
      </c>
      <c r="NKQ238" s="38" t="s">
        <v>1188</v>
      </c>
      <c r="NKR238" s="38" t="s">
        <v>567</v>
      </c>
      <c r="NKS238" s="38" t="s">
        <v>1</v>
      </c>
      <c r="NKT238" s="38" t="s">
        <v>563</v>
      </c>
      <c r="NKU238" s="38" t="s">
        <v>579</v>
      </c>
      <c r="NKV238" s="59" t="s">
        <v>580</v>
      </c>
      <c r="NKW238" s="38" t="s">
        <v>581</v>
      </c>
      <c r="NKX238" s="38" t="s">
        <v>564</v>
      </c>
      <c r="NKY238" s="38" t="s">
        <v>1188</v>
      </c>
      <c r="NKZ238" s="38" t="s">
        <v>567</v>
      </c>
      <c r="NLA238" s="38" t="s">
        <v>1</v>
      </c>
      <c r="NLB238" s="38" t="s">
        <v>563</v>
      </c>
      <c r="NLC238" s="38" t="s">
        <v>579</v>
      </c>
      <c r="NLD238" s="59" t="s">
        <v>580</v>
      </c>
      <c r="NLE238" s="38" t="s">
        <v>581</v>
      </c>
      <c r="NLF238" s="38" t="s">
        <v>564</v>
      </c>
      <c r="NLG238" s="38" t="s">
        <v>1188</v>
      </c>
      <c r="NLH238" s="38" t="s">
        <v>567</v>
      </c>
      <c r="NLI238" s="38" t="s">
        <v>1</v>
      </c>
      <c r="NLJ238" s="38" t="s">
        <v>563</v>
      </c>
      <c r="NLK238" s="38" t="s">
        <v>579</v>
      </c>
      <c r="NLL238" s="59" t="s">
        <v>580</v>
      </c>
      <c r="NLM238" s="38" t="s">
        <v>581</v>
      </c>
      <c r="NLN238" s="38" t="s">
        <v>564</v>
      </c>
      <c r="NLO238" s="38" t="s">
        <v>1188</v>
      </c>
      <c r="NLP238" s="38" t="s">
        <v>567</v>
      </c>
      <c r="NLQ238" s="38" t="s">
        <v>1</v>
      </c>
      <c r="NLR238" s="38" t="s">
        <v>563</v>
      </c>
      <c r="NLS238" s="38" t="s">
        <v>579</v>
      </c>
      <c r="NLT238" s="59" t="s">
        <v>580</v>
      </c>
      <c r="NLU238" s="38" t="s">
        <v>581</v>
      </c>
      <c r="NLV238" s="38" t="s">
        <v>564</v>
      </c>
      <c r="NLW238" s="38" t="s">
        <v>1188</v>
      </c>
      <c r="NLX238" s="38" t="s">
        <v>567</v>
      </c>
      <c r="NLY238" s="38" t="s">
        <v>1</v>
      </c>
      <c r="NLZ238" s="38" t="s">
        <v>563</v>
      </c>
      <c r="NMA238" s="38" t="s">
        <v>579</v>
      </c>
      <c r="NMB238" s="59" t="s">
        <v>580</v>
      </c>
      <c r="NMC238" s="38" t="s">
        <v>581</v>
      </c>
      <c r="NMD238" s="38" t="s">
        <v>564</v>
      </c>
      <c r="NME238" s="38" t="s">
        <v>1188</v>
      </c>
      <c r="NMF238" s="38" t="s">
        <v>567</v>
      </c>
      <c r="NMG238" s="38" t="s">
        <v>1</v>
      </c>
      <c r="NMH238" s="38" t="s">
        <v>563</v>
      </c>
      <c r="NMI238" s="38" t="s">
        <v>579</v>
      </c>
      <c r="NMJ238" s="59" t="s">
        <v>580</v>
      </c>
      <c r="NMK238" s="38" t="s">
        <v>581</v>
      </c>
      <c r="NML238" s="38" t="s">
        <v>564</v>
      </c>
      <c r="NMM238" s="38" t="s">
        <v>1188</v>
      </c>
      <c r="NMN238" s="38" t="s">
        <v>567</v>
      </c>
      <c r="NMO238" s="38" t="s">
        <v>1</v>
      </c>
      <c r="NMP238" s="38" t="s">
        <v>563</v>
      </c>
      <c r="NMQ238" s="38" t="s">
        <v>579</v>
      </c>
      <c r="NMR238" s="59" t="s">
        <v>580</v>
      </c>
      <c r="NMS238" s="38" t="s">
        <v>581</v>
      </c>
      <c r="NMT238" s="38" t="s">
        <v>564</v>
      </c>
      <c r="NMU238" s="38" t="s">
        <v>1188</v>
      </c>
      <c r="NMV238" s="38" t="s">
        <v>567</v>
      </c>
      <c r="NMW238" s="38" t="s">
        <v>1</v>
      </c>
      <c r="NMX238" s="38" t="s">
        <v>563</v>
      </c>
      <c r="NMY238" s="38" t="s">
        <v>579</v>
      </c>
      <c r="NMZ238" s="59" t="s">
        <v>580</v>
      </c>
      <c r="NNA238" s="38" t="s">
        <v>581</v>
      </c>
      <c r="NNB238" s="38" t="s">
        <v>564</v>
      </c>
      <c r="NNC238" s="38" t="s">
        <v>1188</v>
      </c>
      <c r="NND238" s="38" t="s">
        <v>567</v>
      </c>
      <c r="NNE238" s="38" t="s">
        <v>1</v>
      </c>
      <c r="NNF238" s="38" t="s">
        <v>563</v>
      </c>
      <c r="NNG238" s="38" t="s">
        <v>579</v>
      </c>
      <c r="NNH238" s="59" t="s">
        <v>580</v>
      </c>
      <c r="NNI238" s="38" t="s">
        <v>581</v>
      </c>
      <c r="NNJ238" s="38" t="s">
        <v>564</v>
      </c>
      <c r="NNK238" s="38" t="s">
        <v>1188</v>
      </c>
      <c r="NNL238" s="38" t="s">
        <v>567</v>
      </c>
      <c r="NNM238" s="38" t="s">
        <v>1</v>
      </c>
      <c r="NNN238" s="38" t="s">
        <v>563</v>
      </c>
      <c r="NNO238" s="38" t="s">
        <v>579</v>
      </c>
      <c r="NNP238" s="59" t="s">
        <v>580</v>
      </c>
      <c r="NNQ238" s="38" t="s">
        <v>581</v>
      </c>
      <c r="NNR238" s="38" t="s">
        <v>564</v>
      </c>
      <c r="NNS238" s="38" t="s">
        <v>1188</v>
      </c>
      <c r="NNT238" s="38" t="s">
        <v>567</v>
      </c>
      <c r="NNU238" s="38" t="s">
        <v>1</v>
      </c>
      <c r="NNV238" s="38" t="s">
        <v>563</v>
      </c>
      <c r="NNW238" s="38" t="s">
        <v>579</v>
      </c>
      <c r="NNX238" s="59" t="s">
        <v>580</v>
      </c>
      <c r="NNY238" s="38" t="s">
        <v>581</v>
      </c>
      <c r="NNZ238" s="38" t="s">
        <v>564</v>
      </c>
      <c r="NOA238" s="38" t="s">
        <v>1188</v>
      </c>
      <c r="NOB238" s="38" t="s">
        <v>567</v>
      </c>
      <c r="NOC238" s="38" t="s">
        <v>1</v>
      </c>
      <c r="NOD238" s="38" t="s">
        <v>563</v>
      </c>
      <c r="NOE238" s="38" t="s">
        <v>579</v>
      </c>
      <c r="NOF238" s="59" t="s">
        <v>580</v>
      </c>
      <c r="NOG238" s="38" t="s">
        <v>581</v>
      </c>
      <c r="NOH238" s="38" t="s">
        <v>564</v>
      </c>
      <c r="NOI238" s="38" t="s">
        <v>1188</v>
      </c>
      <c r="NOJ238" s="38" t="s">
        <v>567</v>
      </c>
      <c r="NOK238" s="38" t="s">
        <v>1</v>
      </c>
      <c r="NOL238" s="38" t="s">
        <v>563</v>
      </c>
      <c r="NOM238" s="38" t="s">
        <v>579</v>
      </c>
      <c r="NON238" s="59" t="s">
        <v>580</v>
      </c>
      <c r="NOO238" s="38" t="s">
        <v>581</v>
      </c>
      <c r="NOP238" s="38" t="s">
        <v>564</v>
      </c>
      <c r="NOQ238" s="38" t="s">
        <v>1188</v>
      </c>
      <c r="NOR238" s="38" t="s">
        <v>567</v>
      </c>
      <c r="NOS238" s="38" t="s">
        <v>1</v>
      </c>
      <c r="NOT238" s="38" t="s">
        <v>563</v>
      </c>
      <c r="NOU238" s="38" t="s">
        <v>579</v>
      </c>
      <c r="NOV238" s="59" t="s">
        <v>580</v>
      </c>
      <c r="NOW238" s="38" t="s">
        <v>581</v>
      </c>
      <c r="NOX238" s="38" t="s">
        <v>564</v>
      </c>
      <c r="NOY238" s="38" t="s">
        <v>1188</v>
      </c>
      <c r="NOZ238" s="38" t="s">
        <v>567</v>
      </c>
      <c r="NPA238" s="38" t="s">
        <v>1</v>
      </c>
      <c r="NPB238" s="38" t="s">
        <v>563</v>
      </c>
      <c r="NPC238" s="38" t="s">
        <v>579</v>
      </c>
      <c r="NPD238" s="59" t="s">
        <v>580</v>
      </c>
      <c r="NPE238" s="38" t="s">
        <v>581</v>
      </c>
      <c r="NPF238" s="38" t="s">
        <v>564</v>
      </c>
      <c r="NPG238" s="38" t="s">
        <v>1188</v>
      </c>
      <c r="NPH238" s="38" t="s">
        <v>567</v>
      </c>
      <c r="NPI238" s="38" t="s">
        <v>1</v>
      </c>
      <c r="NPJ238" s="38" t="s">
        <v>563</v>
      </c>
      <c r="NPK238" s="38" t="s">
        <v>579</v>
      </c>
      <c r="NPL238" s="59" t="s">
        <v>580</v>
      </c>
      <c r="NPM238" s="38" t="s">
        <v>581</v>
      </c>
      <c r="NPN238" s="38" t="s">
        <v>564</v>
      </c>
      <c r="NPO238" s="38" t="s">
        <v>1188</v>
      </c>
      <c r="NPP238" s="38" t="s">
        <v>567</v>
      </c>
      <c r="NPQ238" s="38" t="s">
        <v>1</v>
      </c>
      <c r="NPR238" s="38" t="s">
        <v>563</v>
      </c>
      <c r="NPS238" s="38" t="s">
        <v>579</v>
      </c>
      <c r="NPT238" s="59" t="s">
        <v>580</v>
      </c>
      <c r="NPU238" s="38" t="s">
        <v>581</v>
      </c>
      <c r="NPV238" s="38" t="s">
        <v>564</v>
      </c>
      <c r="NPW238" s="38" t="s">
        <v>1188</v>
      </c>
      <c r="NPX238" s="38" t="s">
        <v>567</v>
      </c>
      <c r="NPY238" s="38" t="s">
        <v>1</v>
      </c>
      <c r="NPZ238" s="38" t="s">
        <v>563</v>
      </c>
      <c r="NQA238" s="38" t="s">
        <v>579</v>
      </c>
      <c r="NQB238" s="59" t="s">
        <v>580</v>
      </c>
      <c r="NQC238" s="38" t="s">
        <v>581</v>
      </c>
      <c r="NQD238" s="38" t="s">
        <v>564</v>
      </c>
      <c r="NQE238" s="38" t="s">
        <v>1188</v>
      </c>
      <c r="NQF238" s="38" t="s">
        <v>567</v>
      </c>
      <c r="NQG238" s="38" t="s">
        <v>1</v>
      </c>
      <c r="NQH238" s="38" t="s">
        <v>563</v>
      </c>
      <c r="NQI238" s="38" t="s">
        <v>579</v>
      </c>
      <c r="NQJ238" s="59" t="s">
        <v>580</v>
      </c>
      <c r="NQK238" s="38" t="s">
        <v>581</v>
      </c>
      <c r="NQL238" s="38" t="s">
        <v>564</v>
      </c>
      <c r="NQM238" s="38" t="s">
        <v>1188</v>
      </c>
      <c r="NQN238" s="38" t="s">
        <v>567</v>
      </c>
      <c r="NQO238" s="38" t="s">
        <v>1</v>
      </c>
      <c r="NQP238" s="38" t="s">
        <v>563</v>
      </c>
      <c r="NQQ238" s="38" t="s">
        <v>579</v>
      </c>
      <c r="NQR238" s="59" t="s">
        <v>580</v>
      </c>
      <c r="NQS238" s="38" t="s">
        <v>581</v>
      </c>
      <c r="NQT238" s="38" t="s">
        <v>564</v>
      </c>
      <c r="NQU238" s="38" t="s">
        <v>1188</v>
      </c>
      <c r="NQV238" s="38" t="s">
        <v>567</v>
      </c>
      <c r="NQW238" s="38" t="s">
        <v>1</v>
      </c>
      <c r="NQX238" s="38" t="s">
        <v>563</v>
      </c>
      <c r="NQY238" s="38" t="s">
        <v>579</v>
      </c>
      <c r="NQZ238" s="59" t="s">
        <v>580</v>
      </c>
      <c r="NRA238" s="38" t="s">
        <v>581</v>
      </c>
      <c r="NRB238" s="38" t="s">
        <v>564</v>
      </c>
      <c r="NRC238" s="38" t="s">
        <v>1188</v>
      </c>
      <c r="NRD238" s="38" t="s">
        <v>567</v>
      </c>
      <c r="NRE238" s="38" t="s">
        <v>1</v>
      </c>
      <c r="NRF238" s="38" t="s">
        <v>563</v>
      </c>
      <c r="NRG238" s="38" t="s">
        <v>579</v>
      </c>
      <c r="NRH238" s="59" t="s">
        <v>580</v>
      </c>
      <c r="NRI238" s="38" t="s">
        <v>581</v>
      </c>
      <c r="NRJ238" s="38" t="s">
        <v>564</v>
      </c>
      <c r="NRK238" s="38" t="s">
        <v>1188</v>
      </c>
      <c r="NRL238" s="38" t="s">
        <v>567</v>
      </c>
      <c r="NRM238" s="38" t="s">
        <v>1</v>
      </c>
      <c r="NRN238" s="38" t="s">
        <v>563</v>
      </c>
      <c r="NRO238" s="38" t="s">
        <v>579</v>
      </c>
      <c r="NRP238" s="59" t="s">
        <v>580</v>
      </c>
      <c r="NRQ238" s="38" t="s">
        <v>581</v>
      </c>
      <c r="NRR238" s="38" t="s">
        <v>564</v>
      </c>
      <c r="NRS238" s="38" t="s">
        <v>1188</v>
      </c>
      <c r="NRT238" s="38" t="s">
        <v>567</v>
      </c>
      <c r="NRU238" s="38" t="s">
        <v>1</v>
      </c>
      <c r="NRV238" s="38" t="s">
        <v>563</v>
      </c>
      <c r="NRW238" s="38" t="s">
        <v>579</v>
      </c>
      <c r="NRX238" s="59" t="s">
        <v>580</v>
      </c>
      <c r="NRY238" s="38" t="s">
        <v>581</v>
      </c>
      <c r="NRZ238" s="38" t="s">
        <v>564</v>
      </c>
      <c r="NSA238" s="38" t="s">
        <v>1188</v>
      </c>
      <c r="NSB238" s="38" t="s">
        <v>567</v>
      </c>
      <c r="NSC238" s="38" t="s">
        <v>1</v>
      </c>
      <c r="NSD238" s="38" t="s">
        <v>563</v>
      </c>
      <c r="NSE238" s="38" t="s">
        <v>579</v>
      </c>
      <c r="NSF238" s="59" t="s">
        <v>580</v>
      </c>
      <c r="NSG238" s="38" t="s">
        <v>581</v>
      </c>
      <c r="NSH238" s="38" t="s">
        <v>564</v>
      </c>
      <c r="NSI238" s="38" t="s">
        <v>1188</v>
      </c>
      <c r="NSJ238" s="38" t="s">
        <v>567</v>
      </c>
      <c r="NSK238" s="38" t="s">
        <v>1</v>
      </c>
      <c r="NSL238" s="38" t="s">
        <v>563</v>
      </c>
      <c r="NSM238" s="38" t="s">
        <v>579</v>
      </c>
      <c r="NSN238" s="59" t="s">
        <v>580</v>
      </c>
      <c r="NSO238" s="38" t="s">
        <v>581</v>
      </c>
      <c r="NSP238" s="38" t="s">
        <v>564</v>
      </c>
      <c r="NSQ238" s="38" t="s">
        <v>1188</v>
      </c>
      <c r="NSR238" s="38" t="s">
        <v>567</v>
      </c>
      <c r="NSS238" s="38" t="s">
        <v>1</v>
      </c>
      <c r="NST238" s="38" t="s">
        <v>563</v>
      </c>
      <c r="NSU238" s="38" t="s">
        <v>579</v>
      </c>
      <c r="NSV238" s="59" t="s">
        <v>580</v>
      </c>
      <c r="NSW238" s="38" t="s">
        <v>581</v>
      </c>
      <c r="NSX238" s="38" t="s">
        <v>564</v>
      </c>
      <c r="NSY238" s="38" t="s">
        <v>1188</v>
      </c>
      <c r="NSZ238" s="38" t="s">
        <v>567</v>
      </c>
      <c r="NTA238" s="38" t="s">
        <v>1</v>
      </c>
      <c r="NTB238" s="38" t="s">
        <v>563</v>
      </c>
      <c r="NTC238" s="38" t="s">
        <v>579</v>
      </c>
      <c r="NTD238" s="59" t="s">
        <v>580</v>
      </c>
      <c r="NTE238" s="38" t="s">
        <v>581</v>
      </c>
      <c r="NTF238" s="38" t="s">
        <v>564</v>
      </c>
      <c r="NTG238" s="38" t="s">
        <v>1188</v>
      </c>
      <c r="NTH238" s="38" t="s">
        <v>567</v>
      </c>
      <c r="NTI238" s="38" t="s">
        <v>1</v>
      </c>
      <c r="NTJ238" s="38" t="s">
        <v>563</v>
      </c>
      <c r="NTK238" s="38" t="s">
        <v>579</v>
      </c>
      <c r="NTL238" s="59" t="s">
        <v>580</v>
      </c>
      <c r="NTM238" s="38" t="s">
        <v>581</v>
      </c>
      <c r="NTN238" s="38" t="s">
        <v>564</v>
      </c>
      <c r="NTO238" s="38" t="s">
        <v>1188</v>
      </c>
      <c r="NTP238" s="38" t="s">
        <v>567</v>
      </c>
      <c r="NTQ238" s="38" t="s">
        <v>1</v>
      </c>
      <c r="NTR238" s="38" t="s">
        <v>563</v>
      </c>
      <c r="NTS238" s="38" t="s">
        <v>579</v>
      </c>
      <c r="NTT238" s="59" t="s">
        <v>580</v>
      </c>
      <c r="NTU238" s="38" t="s">
        <v>581</v>
      </c>
      <c r="NTV238" s="38" t="s">
        <v>564</v>
      </c>
      <c r="NTW238" s="38" t="s">
        <v>1188</v>
      </c>
      <c r="NTX238" s="38" t="s">
        <v>567</v>
      </c>
      <c r="NTY238" s="38" t="s">
        <v>1</v>
      </c>
      <c r="NTZ238" s="38" t="s">
        <v>563</v>
      </c>
      <c r="NUA238" s="38" t="s">
        <v>579</v>
      </c>
      <c r="NUB238" s="59" t="s">
        <v>580</v>
      </c>
      <c r="NUC238" s="38" t="s">
        <v>581</v>
      </c>
      <c r="NUD238" s="38" t="s">
        <v>564</v>
      </c>
      <c r="NUE238" s="38" t="s">
        <v>1188</v>
      </c>
      <c r="NUF238" s="38" t="s">
        <v>567</v>
      </c>
      <c r="NUG238" s="38" t="s">
        <v>1</v>
      </c>
      <c r="NUH238" s="38" t="s">
        <v>563</v>
      </c>
      <c r="NUI238" s="38" t="s">
        <v>579</v>
      </c>
      <c r="NUJ238" s="59" t="s">
        <v>580</v>
      </c>
      <c r="NUK238" s="38" t="s">
        <v>581</v>
      </c>
      <c r="NUL238" s="38" t="s">
        <v>564</v>
      </c>
      <c r="NUM238" s="38" t="s">
        <v>1188</v>
      </c>
      <c r="NUN238" s="38" t="s">
        <v>567</v>
      </c>
      <c r="NUO238" s="38" t="s">
        <v>1</v>
      </c>
      <c r="NUP238" s="38" t="s">
        <v>563</v>
      </c>
      <c r="NUQ238" s="38" t="s">
        <v>579</v>
      </c>
      <c r="NUR238" s="59" t="s">
        <v>580</v>
      </c>
      <c r="NUS238" s="38" t="s">
        <v>581</v>
      </c>
      <c r="NUT238" s="38" t="s">
        <v>564</v>
      </c>
      <c r="NUU238" s="38" t="s">
        <v>1188</v>
      </c>
      <c r="NUV238" s="38" t="s">
        <v>567</v>
      </c>
      <c r="NUW238" s="38" t="s">
        <v>1</v>
      </c>
      <c r="NUX238" s="38" t="s">
        <v>563</v>
      </c>
      <c r="NUY238" s="38" t="s">
        <v>579</v>
      </c>
      <c r="NUZ238" s="59" t="s">
        <v>580</v>
      </c>
      <c r="NVA238" s="38" t="s">
        <v>581</v>
      </c>
      <c r="NVB238" s="38" t="s">
        <v>564</v>
      </c>
      <c r="NVC238" s="38" t="s">
        <v>1188</v>
      </c>
      <c r="NVD238" s="38" t="s">
        <v>567</v>
      </c>
      <c r="NVE238" s="38" t="s">
        <v>1</v>
      </c>
      <c r="NVF238" s="38" t="s">
        <v>563</v>
      </c>
      <c r="NVG238" s="38" t="s">
        <v>579</v>
      </c>
      <c r="NVH238" s="59" t="s">
        <v>580</v>
      </c>
      <c r="NVI238" s="38" t="s">
        <v>581</v>
      </c>
      <c r="NVJ238" s="38" t="s">
        <v>564</v>
      </c>
      <c r="NVK238" s="38" t="s">
        <v>1188</v>
      </c>
      <c r="NVL238" s="38" t="s">
        <v>567</v>
      </c>
      <c r="NVM238" s="38" t="s">
        <v>1</v>
      </c>
      <c r="NVN238" s="38" t="s">
        <v>563</v>
      </c>
      <c r="NVO238" s="38" t="s">
        <v>579</v>
      </c>
      <c r="NVP238" s="59" t="s">
        <v>580</v>
      </c>
      <c r="NVQ238" s="38" t="s">
        <v>581</v>
      </c>
      <c r="NVR238" s="38" t="s">
        <v>564</v>
      </c>
      <c r="NVS238" s="38" t="s">
        <v>1188</v>
      </c>
      <c r="NVT238" s="38" t="s">
        <v>567</v>
      </c>
      <c r="NVU238" s="38" t="s">
        <v>1</v>
      </c>
      <c r="NVV238" s="38" t="s">
        <v>563</v>
      </c>
      <c r="NVW238" s="38" t="s">
        <v>579</v>
      </c>
      <c r="NVX238" s="59" t="s">
        <v>580</v>
      </c>
      <c r="NVY238" s="38" t="s">
        <v>581</v>
      </c>
      <c r="NVZ238" s="38" t="s">
        <v>564</v>
      </c>
      <c r="NWA238" s="38" t="s">
        <v>1188</v>
      </c>
      <c r="NWB238" s="38" t="s">
        <v>567</v>
      </c>
      <c r="NWC238" s="38" t="s">
        <v>1</v>
      </c>
      <c r="NWD238" s="38" t="s">
        <v>563</v>
      </c>
      <c r="NWE238" s="38" t="s">
        <v>579</v>
      </c>
      <c r="NWF238" s="59" t="s">
        <v>580</v>
      </c>
      <c r="NWG238" s="38" t="s">
        <v>581</v>
      </c>
      <c r="NWH238" s="38" t="s">
        <v>564</v>
      </c>
      <c r="NWI238" s="38" t="s">
        <v>1188</v>
      </c>
      <c r="NWJ238" s="38" t="s">
        <v>567</v>
      </c>
      <c r="NWK238" s="38" t="s">
        <v>1</v>
      </c>
      <c r="NWL238" s="38" t="s">
        <v>563</v>
      </c>
      <c r="NWM238" s="38" t="s">
        <v>579</v>
      </c>
      <c r="NWN238" s="59" t="s">
        <v>580</v>
      </c>
      <c r="NWO238" s="38" t="s">
        <v>581</v>
      </c>
      <c r="NWP238" s="38" t="s">
        <v>564</v>
      </c>
      <c r="NWQ238" s="38" t="s">
        <v>1188</v>
      </c>
      <c r="NWR238" s="38" t="s">
        <v>567</v>
      </c>
      <c r="NWS238" s="38" t="s">
        <v>1</v>
      </c>
      <c r="NWT238" s="38" t="s">
        <v>563</v>
      </c>
      <c r="NWU238" s="38" t="s">
        <v>579</v>
      </c>
      <c r="NWV238" s="59" t="s">
        <v>580</v>
      </c>
      <c r="NWW238" s="38" t="s">
        <v>581</v>
      </c>
      <c r="NWX238" s="38" t="s">
        <v>564</v>
      </c>
      <c r="NWY238" s="38" t="s">
        <v>1188</v>
      </c>
      <c r="NWZ238" s="38" t="s">
        <v>567</v>
      </c>
      <c r="NXA238" s="38" t="s">
        <v>1</v>
      </c>
      <c r="NXB238" s="38" t="s">
        <v>563</v>
      </c>
      <c r="NXC238" s="38" t="s">
        <v>579</v>
      </c>
      <c r="NXD238" s="59" t="s">
        <v>580</v>
      </c>
      <c r="NXE238" s="38" t="s">
        <v>581</v>
      </c>
      <c r="NXF238" s="38" t="s">
        <v>564</v>
      </c>
      <c r="NXG238" s="38" t="s">
        <v>1188</v>
      </c>
      <c r="NXH238" s="38" t="s">
        <v>567</v>
      </c>
      <c r="NXI238" s="38" t="s">
        <v>1</v>
      </c>
      <c r="NXJ238" s="38" t="s">
        <v>563</v>
      </c>
      <c r="NXK238" s="38" t="s">
        <v>579</v>
      </c>
      <c r="NXL238" s="59" t="s">
        <v>580</v>
      </c>
      <c r="NXM238" s="38" t="s">
        <v>581</v>
      </c>
      <c r="NXN238" s="38" t="s">
        <v>564</v>
      </c>
      <c r="NXO238" s="38" t="s">
        <v>1188</v>
      </c>
      <c r="NXP238" s="38" t="s">
        <v>567</v>
      </c>
      <c r="NXQ238" s="38" t="s">
        <v>1</v>
      </c>
      <c r="NXR238" s="38" t="s">
        <v>563</v>
      </c>
      <c r="NXS238" s="38" t="s">
        <v>579</v>
      </c>
      <c r="NXT238" s="59" t="s">
        <v>580</v>
      </c>
      <c r="NXU238" s="38" t="s">
        <v>581</v>
      </c>
      <c r="NXV238" s="38" t="s">
        <v>564</v>
      </c>
      <c r="NXW238" s="38" t="s">
        <v>1188</v>
      </c>
      <c r="NXX238" s="38" t="s">
        <v>567</v>
      </c>
      <c r="NXY238" s="38" t="s">
        <v>1</v>
      </c>
      <c r="NXZ238" s="38" t="s">
        <v>563</v>
      </c>
      <c r="NYA238" s="38" t="s">
        <v>579</v>
      </c>
      <c r="NYB238" s="59" t="s">
        <v>580</v>
      </c>
      <c r="NYC238" s="38" t="s">
        <v>581</v>
      </c>
      <c r="NYD238" s="38" t="s">
        <v>564</v>
      </c>
      <c r="NYE238" s="38" t="s">
        <v>1188</v>
      </c>
      <c r="NYF238" s="38" t="s">
        <v>567</v>
      </c>
      <c r="NYG238" s="38" t="s">
        <v>1</v>
      </c>
      <c r="NYH238" s="38" t="s">
        <v>563</v>
      </c>
      <c r="NYI238" s="38" t="s">
        <v>579</v>
      </c>
      <c r="NYJ238" s="59" t="s">
        <v>580</v>
      </c>
      <c r="NYK238" s="38" t="s">
        <v>581</v>
      </c>
      <c r="NYL238" s="38" t="s">
        <v>564</v>
      </c>
      <c r="NYM238" s="38" t="s">
        <v>1188</v>
      </c>
      <c r="NYN238" s="38" t="s">
        <v>567</v>
      </c>
      <c r="NYO238" s="38" t="s">
        <v>1</v>
      </c>
      <c r="NYP238" s="38" t="s">
        <v>563</v>
      </c>
      <c r="NYQ238" s="38" t="s">
        <v>579</v>
      </c>
      <c r="NYR238" s="59" t="s">
        <v>580</v>
      </c>
      <c r="NYS238" s="38" t="s">
        <v>581</v>
      </c>
      <c r="NYT238" s="38" t="s">
        <v>564</v>
      </c>
      <c r="NYU238" s="38" t="s">
        <v>1188</v>
      </c>
      <c r="NYV238" s="38" t="s">
        <v>567</v>
      </c>
      <c r="NYW238" s="38" t="s">
        <v>1</v>
      </c>
      <c r="NYX238" s="38" t="s">
        <v>563</v>
      </c>
      <c r="NYY238" s="38" t="s">
        <v>579</v>
      </c>
      <c r="NYZ238" s="59" t="s">
        <v>580</v>
      </c>
      <c r="NZA238" s="38" t="s">
        <v>581</v>
      </c>
      <c r="NZB238" s="38" t="s">
        <v>564</v>
      </c>
      <c r="NZC238" s="38" t="s">
        <v>1188</v>
      </c>
      <c r="NZD238" s="38" t="s">
        <v>567</v>
      </c>
      <c r="NZE238" s="38" t="s">
        <v>1</v>
      </c>
      <c r="NZF238" s="38" t="s">
        <v>563</v>
      </c>
      <c r="NZG238" s="38" t="s">
        <v>579</v>
      </c>
      <c r="NZH238" s="59" t="s">
        <v>580</v>
      </c>
      <c r="NZI238" s="38" t="s">
        <v>581</v>
      </c>
      <c r="NZJ238" s="38" t="s">
        <v>564</v>
      </c>
      <c r="NZK238" s="38" t="s">
        <v>1188</v>
      </c>
      <c r="NZL238" s="38" t="s">
        <v>567</v>
      </c>
      <c r="NZM238" s="38" t="s">
        <v>1</v>
      </c>
      <c r="NZN238" s="38" t="s">
        <v>563</v>
      </c>
      <c r="NZO238" s="38" t="s">
        <v>579</v>
      </c>
      <c r="NZP238" s="59" t="s">
        <v>580</v>
      </c>
      <c r="NZQ238" s="38" t="s">
        <v>581</v>
      </c>
      <c r="NZR238" s="38" t="s">
        <v>564</v>
      </c>
      <c r="NZS238" s="38" t="s">
        <v>1188</v>
      </c>
      <c r="NZT238" s="38" t="s">
        <v>567</v>
      </c>
      <c r="NZU238" s="38" t="s">
        <v>1</v>
      </c>
      <c r="NZV238" s="38" t="s">
        <v>563</v>
      </c>
      <c r="NZW238" s="38" t="s">
        <v>579</v>
      </c>
      <c r="NZX238" s="59" t="s">
        <v>580</v>
      </c>
      <c r="NZY238" s="38" t="s">
        <v>581</v>
      </c>
      <c r="NZZ238" s="38" t="s">
        <v>564</v>
      </c>
      <c r="OAA238" s="38" t="s">
        <v>1188</v>
      </c>
      <c r="OAB238" s="38" t="s">
        <v>567</v>
      </c>
      <c r="OAC238" s="38" t="s">
        <v>1</v>
      </c>
      <c r="OAD238" s="38" t="s">
        <v>563</v>
      </c>
      <c r="OAE238" s="38" t="s">
        <v>579</v>
      </c>
      <c r="OAF238" s="59" t="s">
        <v>580</v>
      </c>
      <c r="OAG238" s="38" t="s">
        <v>581</v>
      </c>
      <c r="OAH238" s="38" t="s">
        <v>564</v>
      </c>
      <c r="OAI238" s="38" t="s">
        <v>1188</v>
      </c>
      <c r="OAJ238" s="38" t="s">
        <v>567</v>
      </c>
      <c r="OAK238" s="38" t="s">
        <v>1</v>
      </c>
      <c r="OAL238" s="38" t="s">
        <v>563</v>
      </c>
      <c r="OAM238" s="38" t="s">
        <v>579</v>
      </c>
      <c r="OAN238" s="59" t="s">
        <v>580</v>
      </c>
      <c r="OAO238" s="38" t="s">
        <v>581</v>
      </c>
      <c r="OAP238" s="38" t="s">
        <v>564</v>
      </c>
      <c r="OAQ238" s="38" t="s">
        <v>1188</v>
      </c>
      <c r="OAR238" s="38" t="s">
        <v>567</v>
      </c>
      <c r="OAS238" s="38" t="s">
        <v>1</v>
      </c>
      <c r="OAT238" s="38" t="s">
        <v>563</v>
      </c>
      <c r="OAU238" s="38" t="s">
        <v>579</v>
      </c>
      <c r="OAV238" s="59" t="s">
        <v>580</v>
      </c>
      <c r="OAW238" s="38" t="s">
        <v>581</v>
      </c>
      <c r="OAX238" s="38" t="s">
        <v>564</v>
      </c>
      <c r="OAY238" s="38" t="s">
        <v>1188</v>
      </c>
      <c r="OAZ238" s="38" t="s">
        <v>567</v>
      </c>
      <c r="OBA238" s="38" t="s">
        <v>1</v>
      </c>
      <c r="OBB238" s="38" t="s">
        <v>563</v>
      </c>
      <c r="OBC238" s="38" t="s">
        <v>579</v>
      </c>
      <c r="OBD238" s="59" t="s">
        <v>580</v>
      </c>
      <c r="OBE238" s="38" t="s">
        <v>581</v>
      </c>
      <c r="OBF238" s="38" t="s">
        <v>564</v>
      </c>
      <c r="OBG238" s="38" t="s">
        <v>1188</v>
      </c>
      <c r="OBH238" s="38" t="s">
        <v>567</v>
      </c>
      <c r="OBI238" s="38" t="s">
        <v>1</v>
      </c>
      <c r="OBJ238" s="38" t="s">
        <v>563</v>
      </c>
      <c r="OBK238" s="38" t="s">
        <v>579</v>
      </c>
      <c r="OBL238" s="59" t="s">
        <v>580</v>
      </c>
      <c r="OBM238" s="38" t="s">
        <v>581</v>
      </c>
      <c r="OBN238" s="38" t="s">
        <v>564</v>
      </c>
      <c r="OBO238" s="38" t="s">
        <v>1188</v>
      </c>
      <c r="OBP238" s="38" t="s">
        <v>567</v>
      </c>
      <c r="OBQ238" s="38" t="s">
        <v>1</v>
      </c>
      <c r="OBR238" s="38" t="s">
        <v>563</v>
      </c>
      <c r="OBS238" s="38" t="s">
        <v>579</v>
      </c>
      <c r="OBT238" s="59" t="s">
        <v>580</v>
      </c>
      <c r="OBU238" s="38" t="s">
        <v>581</v>
      </c>
      <c r="OBV238" s="38" t="s">
        <v>564</v>
      </c>
      <c r="OBW238" s="38" t="s">
        <v>1188</v>
      </c>
      <c r="OBX238" s="38" t="s">
        <v>567</v>
      </c>
      <c r="OBY238" s="38" t="s">
        <v>1</v>
      </c>
      <c r="OBZ238" s="38" t="s">
        <v>563</v>
      </c>
      <c r="OCA238" s="38" t="s">
        <v>579</v>
      </c>
      <c r="OCB238" s="59" t="s">
        <v>580</v>
      </c>
      <c r="OCC238" s="38" t="s">
        <v>581</v>
      </c>
      <c r="OCD238" s="38" t="s">
        <v>564</v>
      </c>
      <c r="OCE238" s="38" t="s">
        <v>1188</v>
      </c>
      <c r="OCF238" s="38" t="s">
        <v>567</v>
      </c>
      <c r="OCG238" s="38" t="s">
        <v>1</v>
      </c>
      <c r="OCH238" s="38" t="s">
        <v>563</v>
      </c>
      <c r="OCI238" s="38" t="s">
        <v>579</v>
      </c>
      <c r="OCJ238" s="59" t="s">
        <v>580</v>
      </c>
      <c r="OCK238" s="38" t="s">
        <v>581</v>
      </c>
      <c r="OCL238" s="38" t="s">
        <v>564</v>
      </c>
      <c r="OCM238" s="38" t="s">
        <v>1188</v>
      </c>
      <c r="OCN238" s="38" t="s">
        <v>567</v>
      </c>
      <c r="OCO238" s="38" t="s">
        <v>1</v>
      </c>
      <c r="OCP238" s="38" t="s">
        <v>563</v>
      </c>
      <c r="OCQ238" s="38" t="s">
        <v>579</v>
      </c>
      <c r="OCR238" s="59" t="s">
        <v>580</v>
      </c>
      <c r="OCS238" s="38" t="s">
        <v>581</v>
      </c>
      <c r="OCT238" s="38" t="s">
        <v>564</v>
      </c>
      <c r="OCU238" s="38" t="s">
        <v>1188</v>
      </c>
      <c r="OCV238" s="38" t="s">
        <v>567</v>
      </c>
      <c r="OCW238" s="38" t="s">
        <v>1</v>
      </c>
      <c r="OCX238" s="38" t="s">
        <v>563</v>
      </c>
      <c r="OCY238" s="38" t="s">
        <v>579</v>
      </c>
      <c r="OCZ238" s="59" t="s">
        <v>580</v>
      </c>
      <c r="ODA238" s="38" t="s">
        <v>581</v>
      </c>
      <c r="ODB238" s="38" t="s">
        <v>564</v>
      </c>
      <c r="ODC238" s="38" t="s">
        <v>1188</v>
      </c>
      <c r="ODD238" s="38" t="s">
        <v>567</v>
      </c>
      <c r="ODE238" s="38" t="s">
        <v>1</v>
      </c>
      <c r="ODF238" s="38" t="s">
        <v>563</v>
      </c>
      <c r="ODG238" s="38" t="s">
        <v>579</v>
      </c>
      <c r="ODH238" s="59" t="s">
        <v>580</v>
      </c>
      <c r="ODI238" s="38" t="s">
        <v>581</v>
      </c>
      <c r="ODJ238" s="38" t="s">
        <v>564</v>
      </c>
      <c r="ODK238" s="38" t="s">
        <v>1188</v>
      </c>
      <c r="ODL238" s="38" t="s">
        <v>567</v>
      </c>
      <c r="ODM238" s="38" t="s">
        <v>1</v>
      </c>
      <c r="ODN238" s="38" t="s">
        <v>563</v>
      </c>
      <c r="ODO238" s="38" t="s">
        <v>579</v>
      </c>
      <c r="ODP238" s="59" t="s">
        <v>580</v>
      </c>
      <c r="ODQ238" s="38" t="s">
        <v>581</v>
      </c>
      <c r="ODR238" s="38" t="s">
        <v>564</v>
      </c>
      <c r="ODS238" s="38" t="s">
        <v>1188</v>
      </c>
      <c r="ODT238" s="38" t="s">
        <v>567</v>
      </c>
      <c r="ODU238" s="38" t="s">
        <v>1</v>
      </c>
      <c r="ODV238" s="38" t="s">
        <v>563</v>
      </c>
      <c r="ODW238" s="38" t="s">
        <v>579</v>
      </c>
      <c r="ODX238" s="59" t="s">
        <v>580</v>
      </c>
      <c r="ODY238" s="38" t="s">
        <v>581</v>
      </c>
      <c r="ODZ238" s="38" t="s">
        <v>564</v>
      </c>
      <c r="OEA238" s="38" t="s">
        <v>1188</v>
      </c>
      <c r="OEB238" s="38" t="s">
        <v>567</v>
      </c>
      <c r="OEC238" s="38" t="s">
        <v>1</v>
      </c>
      <c r="OED238" s="38" t="s">
        <v>563</v>
      </c>
      <c r="OEE238" s="38" t="s">
        <v>579</v>
      </c>
      <c r="OEF238" s="59" t="s">
        <v>580</v>
      </c>
      <c r="OEG238" s="38" t="s">
        <v>581</v>
      </c>
      <c r="OEH238" s="38" t="s">
        <v>564</v>
      </c>
      <c r="OEI238" s="38" t="s">
        <v>1188</v>
      </c>
      <c r="OEJ238" s="38" t="s">
        <v>567</v>
      </c>
      <c r="OEK238" s="38" t="s">
        <v>1</v>
      </c>
      <c r="OEL238" s="38" t="s">
        <v>563</v>
      </c>
      <c r="OEM238" s="38" t="s">
        <v>579</v>
      </c>
      <c r="OEN238" s="59" t="s">
        <v>580</v>
      </c>
      <c r="OEO238" s="38" t="s">
        <v>581</v>
      </c>
      <c r="OEP238" s="38" t="s">
        <v>564</v>
      </c>
      <c r="OEQ238" s="38" t="s">
        <v>1188</v>
      </c>
      <c r="OER238" s="38" t="s">
        <v>567</v>
      </c>
      <c r="OES238" s="38" t="s">
        <v>1</v>
      </c>
      <c r="OET238" s="38" t="s">
        <v>563</v>
      </c>
      <c r="OEU238" s="38" t="s">
        <v>579</v>
      </c>
      <c r="OEV238" s="59" t="s">
        <v>580</v>
      </c>
      <c r="OEW238" s="38" t="s">
        <v>581</v>
      </c>
      <c r="OEX238" s="38" t="s">
        <v>564</v>
      </c>
      <c r="OEY238" s="38" t="s">
        <v>1188</v>
      </c>
      <c r="OEZ238" s="38" t="s">
        <v>567</v>
      </c>
      <c r="OFA238" s="38" t="s">
        <v>1</v>
      </c>
      <c r="OFB238" s="38" t="s">
        <v>563</v>
      </c>
      <c r="OFC238" s="38" t="s">
        <v>579</v>
      </c>
      <c r="OFD238" s="59" t="s">
        <v>580</v>
      </c>
      <c r="OFE238" s="38" t="s">
        <v>581</v>
      </c>
      <c r="OFF238" s="38" t="s">
        <v>564</v>
      </c>
      <c r="OFG238" s="38" t="s">
        <v>1188</v>
      </c>
      <c r="OFH238" s="38" t="s">
        <v>567</v>
      </c>
      <c r="OFI238" s="38" t="s">
        <v>1</v>
      </c>
      <c r="OFJ238" s="38" t="s">
        <v>563</v>
      </c>
      <c r="OFK238" s="38" t="s">
        <v>579</v>
      </c>
      <c r="OFL238" s="59" t="s">
        <v>580</v>
      </c>
      <c r="OFM238" s="38" t="s">
        <v>581</v>
      </c>
      <c r="OFN238" s="38" t="s">
        <v>564</v>
      </c>
      <c r="OFO238" s="38" t="s">
        <v>1188</v>
      </c>
      <c r="OFP238" s="38" t="s">
        <v>567</v>
      </c>
      <c r="OFQ238" s="38" t="s">
        <v>1</v>
      </c>
      <c r="OFR238" s="38" t="s">
        <v>563</v>
      </c>
      <c r="OFS238" s="38" t="s">
        <v>579</v>
      </c>
      <c r="OFT238" s="59" t="s">
        <v>580</v>
      </c>
      <c r="OFU238" s="38" t="s">
        <v>581</v>
      </c>
      <c r="OFV238" s="38" t="s">
        <v>564</v>
      </c>
      <c r="OFW238" s="38" t="s">
        <v>1188</v>
      </c>
      <c r="OFX238" s="38" t="s">
        <v>567</v>
      </c>
      <c r="OFY238" s="38" t="s">
        <v>1</v>
      </c>
      <c r="OFZ238" s="38" t="s">
        <v>563</v>
      </c>
      <c r="OGA238" s="38" t="s">
        <v>579</v>
      </c>
      <c r="OGB238" s="59" t="s">
        <v>580</v>
      </c>
      <c r="OGC238" s="38" t="s">
        <v>581</v>
      </c>
      <c r="OGD238" s="38" t="s">
        <v>564</v>
      </c>
      <c r="OGE238" s="38" t="s">
        <v>1188</v>
      </c>
      <c r="OGF238" s="38" t="s">
        <v>567</v>
      </c>
      <c r="OGG238" s="38" t="s">
        <v>1</v>
      </c>
      <c r="OGH238" s="38" t="s">
        <v>563</v>
      </c>
      <c r="OGI238" s="38" t="s">
        <v>579</v>
      </c>
      <c r="OGJ238" s="59" t="s">
        <v>580</v>
      </c>
      <c r="OGK238" s="38" t="s">
        <v>581</v>
      </c>
      <c r="OGL238" s="38" t="s">
        <v>564</v>
      </c>
      <c r="OGM238" s="38" t="s">
        <v>1188</v>
      </c>
      <c r="OGN238" s="38" t="s">
        <v>567</v>
      </c>
      <c r="OGO238" s="38" t="s">
        <v>1</v>
      </c>
      <c r="OGP238" s="38" t="s">
        <v>563</v>
      </c>
      <c r="OGQ238" s="38" t="s">
        <v>579</v>
      </c>
      <c r="OGR238" s="59" t="s">
        <v>580</v>
      </c>
      <c r="OGS238" s="38" t="s">
        <v>581</v>
      </c>
      <c r="OGT238" s="38" t="s">
        <v>564</v>
      </c>
      <c r="OGU238" s="38" t="s">
        <v>1188</v>
      </c>
      <c r="OGV238" s="38" t="s">
        <v>567</v>
      </c>
      <c r="OGW238" s="38" t="s">
        <v>1</v>
      </c>
      <c r="OGX238" s="38" t="s">
        <v>563</v>
      </c>
      <c r="OGY238" s="38" t="s">
        <v>579</v>
      </c>
      <c r="OGZ238" s="59" t="s">
        <v>580</v>
      </c>
      <c r="OHA238" s="38" t="s">
        <v>581</v>
      </c>
      <c r="OHB238" s="38" t="s">
        <v>564</v>
      </c>
      <c r="OHC238" s="38" t="s">
        <v>1188</v>
      </c>
      <c r="OHD238" s="38" t="s">
        <v>567</v>
      </c>
      <c r="OHE238" s="38" t="s">
        <v>1</v>
      </c>
      <c r="OHF238" s="38" t="s">
        <v>563</v>
      </c>
      <c r="OHG238" s="38" t="s">
        <v>579</v>
      </c>
      <c r="OHH238" s="59" t="s">
        <v>580</v>
      </c>
      <c r="OHI238" s="38" t="s">
        <v>581</v>
      </c>
      <c r="OHJ238" s="38" t="s">
        <v>564</v>
      </c>
      <c r="OHK238" s="38" t="s">
        <v>1188</v>
      </c>
      <c r="OHL238" s="38" t="s">
        <v>567</v>
      </c>
      <c r="OHM238" s="38" t="s">
        <v>1</v>
      </c>
      <c r="OHN238" s="38" t="s">
        <v>563</v>
      </c>
      <c r="OHO238" s="38" t="s">
        <v>579</v>
      </c>
      <c r="OHP238" s="59" t="s">
        <v>580</v>
      </c>
      <c r="OHQ238" s="38" t="s">
        <v>581</v>
      </c>
      <c r="OHR238" s="38" t="s">
        <v>564</v>
      </c>
      <c r="OHS238" s="38" t="s">
        <v>1188</v>
      </c>
      <c r="OHT238" s="38" t="s">
        <v>567</v>
      </c>
      <c r="OHU238" s="38" t="s">
        <v>1</v>
      </c>
      <c r="OHV238" s="38" t="s">
        <v>563</v>
      </c>
      <c r="OHW238" s="38" t="s">
        <v>579</v>
      </c>
      <c r="OHX238" s="59" t="s">
        <v>580</v>
      </c>
      <c r="OHY238" s="38" t="s">
        <v>581</v>
      </c>
      <c r="OHZ238" s="38" t="s">
        <v>564</v>
      </c>
      <c r="OIA238" s="38" t="s">
        <v>1188</v>
      </c>
      <c r="OIB238" s="38" t="s">
        <v>567</v>
      </c>
      <c r="OIC238" s="38" t="s">
        <v>1</v>
      </c>
      <c r="OID238" s="38" t="s">
        <v>563</v>
      </c>
      <c r="OIE238" s="38" t="s">
        <v>579</v>
      </c>
      <c r="OIF238" s="59" t="s">
        <v>580</v>
      </c>
      <c r="OIG238" s="38" t="s">
        <v>581</v>
      </c>
      <c r="OIH238" s="38" t="s">
        <v>564</v>
      </c>
      <c r="OII238" s="38" t="s">
        <v>1188</v>
      </c>
      <c r="OIJ238" s="38" t="s">
        <v>567</v>
      </c>
      <c r="OIK238" s="38" t="s">
        <v>1</v>
      </c>
      <c r="OIL238" s="38" t="s">
        <v>563</v>
      </c>
      <c r="OIM238" s="38" t="s">
        <v>579</v>
      </c>
      <c r="OIN238" s="59" t="s">
        <v>580</v>
      </c>
      <c r="OIO238" s="38" t="s">
        <v>581</v>
      </c>
      <c r="OIP238" s="38" t="s">
        <v>564</v>
      </c>
      <c r="OIQ238" s="38" t="s">
        <v>1188</v>
      </c>
      <c r="OIR238" s="38" t="s">
        <v>567</v>
      </c>
      <c r="OIS238" s="38" t="s">
        <v>1</v>
      </c>
      <c r="OIT238" s="38" t="s">
        <v>563</v>
      </c>
      <c r="OIU238" s="38" t="s">
        <v>579</v>
      </c>
      <c r="OIV238" s="59" t="s">
        <v>580</v>
      </c>
      <c r="OIW238" s="38" t="s">
        <v>581</v>
      </c>
      <c r="OIX238" s="38" t="s">
        <v>564</v>
      </c>
      <c r="OIY238" s="38" t="s">
        <v>1188</v>
      </c>
      <c r="OIZ238" s="38" t="s">
        <v>567</v>
      </c>
      <c r="OJA238" s="38" t="s">
        <v>1</v>
      </c>
      <c r="OJB238" s="38" t="s">
        <v>563</v>
      </c>
      <c r="OJC238" s="38" t="s">
        <v>579</v>
      </c>
      <c r="OJD238" s="59" t="s">
        <v>580</v>
      </c>
      <c r="OJE238" s="38" t="s">
        <v>581</v>
      </c>
      <c r="OJF238" s="38" t="s">
        <v>564</v>
      </c>
      <c r="OJG238" s="38" t="s">
        <v>1188</v>
      </c>
      <c r="OJH238" s="38" t="s">
        <v>567</v>
      </c>
      <c r="OJI238" s="38" t="s">
        <v>1</v>
      </c>
      <c r="OJJ238" s="38" t="s">
        <v>563</v>
      </c>
      <c r="OJK238" s="38" t="s">
        <v>579</v>
      </c>
      <c r="OJL238" s="59" t="s">
        <v>580</v>
      </c>
      <c r="OJM238" s="38" t="s">
        <v>581</v>
      </c>
      <c r="OJN238" s="38" t="s">
        <v>564</v>
      </c>
      <c r="OJO238" s="38" t="s">
        <v>1188</v>
      </c>
      <c r="OJP238" s="38" t="s">
        <v>567</v>
      </c>
      <c r="OJQ238" s="38" t="s">
        <v>1</v>
      </c>
      <c r="OJR238" s="38" t="s">
        <v>563</v>
      </c>
      <c r="OJS238" s="38" t="s">
        <v>579</v>
      </c>
      <c r="OJT238" s="59" t="s">
        <v>580</v>
      </c>
      <c r="OJU238" s="38" t="s">
        <v>581</v>
      </c>
      <c r="OJV238" s="38" t="s">
        <v>564</v>
      </c>
      <c r="OJW238" s="38" t="s">
        <v>1188</v>
      </c>
      <c r="OJX238" s="38" t="s">
        <v>567</v>
      </c>
      <c r="OJY238" s="38" t="s">
        <v>1</v>
      </c>
      <c r="OJZ238" s="38" t="s">
        <v>563</v>
      </c>
      <c r="OKA238" s="38" t="s">
        <v>579</v>
      </c>
      <c r="OKB238" s="59" t="s">
        <v>580</v>
      </c>
      <c r="OKC238" s="38" t="s">
        <v>581</v>
      </c>
      <c r="OKD238" s="38" t="s">
        <v>564</v>
      </c>
      <c r="OKE238" s="38" t="s">
        <v>1188</v>
      </c>
      <c r="OKF238" s="38" t="s">
        <v>567</v>
      </c>
      <c r="OKG238" s="38" t="s">
        <v>1</v>
      </c>
      <c r="OKH238" s="38" t="s">
        <v>563</v>
      </c>
      <c r="OKI238" s="38" t="s">
        <v>579</v>
      </c>
      <c r="OKJ238" s="59" t="s">
        <v>580</v>
      </c>
      <c r="OKK238" s="38" t="s">
        <v>581</v>
      </c>
      <c r="OKL238" s="38" t="s">
        <v>564</v>
      </c>
      <c r="OKM238" s="38" t="s">
        <v>1188</v>
      </c>
      <c r="OKN238" s="38" t="s">
        <v>567</v>
      </c>
      <c r="OKO238" s="38" t="s">
        <v>1</v>
      </c>
      <c r="OKP238" s="38" t="s">
        <v>563</v>
      </c>
      <c r="OKQ238" s="38" t="s">
        <v>579</v>
      </c>
      <c r="OKR238" s="59" t="s">
        <v>580</v>
      </c>
      <c r="OKS238" s="38" t="s">
        <v>581</v>
      </c>
      <c r="OKT238" s="38" t="s">
        <v>564</v>
      </c>
      <c r="OKU238" s="38" t="s">
        <v>1188</v>
      </c>
      <c r="OKV238" s="38" t="s">
        <v>567</v>
      </c>
      <c r="OKW238" s="38" t="s">
        <v>1</v>
      </c>
      <c r="OKX238" s="38" t="s">
        <v>563</v>
      </c>
      <c r="OKY238" s="38" t="s">
        <v>579</v>
      </c>
      <c r="OKZ238" s="59" t="s">
        <v>580</v>
      </c>
      <c r="OLA238" s="38" t="s">
        <v>581</v>
      </c>
      <c r="OLB238" s="38" t="s">
        <v>564</v>
      </c>
      <c r="OLC238" s="38" t="s">
        <v>1188</v>
      </c>
      <c r="OLD238" s="38" t="s">
        <v>567</v>
      </c>
      <c r="OLE238" s="38" t="s">
        <v>1</v>
      </c>
      <c r="OLF238" s="38" t="s">
        <v>563</v>
      </c>
      <c r="OLG238" s="38" t="s">
        <v>579</v>
      </c>
      <c r="OLH238" s="59" t="s">
        <v>580</v>
      </c>
      <c r="OLI238" s="38" t="s">
        <v>581</v>
      </c>
      <c r="OLJ238" s="38" t="s">
        <v>564</v>
      </c>
      <c r="OLK238" s="38" t="s">
        <v>1188</v>
      </c>
      <c r="OLL238" s="38" t="s">
        <v>567</v>
      </c>
      <c r="OLM238" s="38" t="s">
        <v>1</v>
      </c>
      <c r="OLN238" s="38" t="s">
        <v>563</v>
      </c>
      <c r="OLO238" s="38" t="s">
        <v>579</v>
      </c>
      <c r="OLP238" s="59" t="s">
        <v>580</v>
      </c>
      <c r="OLQ238" s="38" t="s">
        <v>581</v>
      </c>
      <c r="OLR238" s="38" t="s">
        <v>564</v>
      </c>
      <c r="OLS238" s="38" t="s">
        <v>1188</v>
      </c>
      <c r="OLT238" s="38" t="s">
        <v>567</v>
      </c>
      <c r="OLU238" s="38" t="s">
        <v>1</v>
      </c>
      <c r="OLV238" s="38" t="s">
        <v>563</v>
      </c>
      <c r="OLW238" s="38" t="s">
        <v>579</v>
      </c>
      <c r="OLX238" s="59" t="s">
        <v>580</v>
      </c>
      <c r="OLY238" s="38" t="s">
        <v>581</v>
      </c>
      <c r="OLZ238" s="38" t="s">
        <v>564</v>
      </c>
      <c r="OMA238" s="38" t="s">
        <v>1188</v>
      </c>
      <c r="OMB238" s="38" t="s">
        <v>567</v>
      </c>
      <c r="OMC238" s="38" t="s">
        <v>1</v>
      </c>
      <c r="OMD238" s="38" t="s">
        <v>563</v>
      </c>
      <c r="OME238" s="38" t="s">
        <v>579</v>
      </c>
      <c r="OMF238" s="59" t="s">
        <v>580</v>
      </c>
      <c r="OMG238" s="38" t="s">
        <v>581</v>
      </c>
      <c r="OMH238" s="38" t="s">
        <v>564</v>
      </c>
      <c r="OMI238" s="38" t="s">
        <v>1188</v>
      </c>
      <c r="OMJ238" s="38" t="s">
        <v>567</v>
      </c>
      <c r="OMK238" s="38" t="s">
        <v>1</v>
      </c>
      <c r="OML238" s="38" t="s">
        <v>563</v>
      </c>
      <c r="OMM238" s="38" t="s">
        <v>579</v>
      </c>
      <c r="OMN238" s="59" t="s">
        <v>580</v>
      </c>
      <c r="OMO238" s="38" t="s">
        <v>581</v>
      </c>
      <c r="OMP238" s="38" t="s">
        <v>564</v>
      </c>
      <c r="OMQ238" s="38" t="s">
        <v>1188</v>
      </c>
      <c r="OMR238" s="38" t="s">
        <v>567</v>
      </c>
      <c r="OMS238" s="38" t="s">
        <v>1</v>
      </c>
      <c r="OMT238" s="38" t="s">
        <v>563</v>
      </c>
      <c r="OMU238" s="38" t="s">
        <v>579</v>
      </c>
      <c r="OMV238" s="59" t="s">
        <v>580</v>
      </c>
      <c r="OMW238" s="38" t="s">
        <v>581</v>
      </c>
      <c r="OMX238" s="38" t="s">
        <v>564</v>
      </c>
      <c r="OMY238" s="38" t="s">
        <v>1188</v>
      </c>
      <c r="OMZ238" s="38" t="s">
        <v>567</v>
      </c>
      <c r="ONA238" s="38" t="s">
        <v>1</v>
      </c>
      <c r="ONB238" s="38" t="s">
        <v>563</v>
      </c>
      <c r="ONC238" s="38" t="s">
        <v>579</v>
      </c>
      <c r="OND238" s="59" t="s">
        <v>580</v>
      </c>
      <c r="ONE238" s="38" t="s">
        <v>581</v>
      </c>
      <c r="ONF238" s="38" t="s">
        <v>564</v>
      </c>
      <c r="ONG238" s="38" t="s">
        <v>1188</v>
      </c>
      <c r="ONH238" s="38" t="s">
        <v>567</v>
      </c>
      <c r="ONI238" s="38" t="s">
        <v>1</v>
      </c>
      <c r="ONJ238" s="38" t="s">
        <v>563</v>
      </c>
      <c r="ONK238" s="38" t="s">
        <v>579</v>
      </c>
      <c r="ONL238" s="59" t="s">
        <v>580</v>
      </c>
      <c r="ONM238" s="38" t="s">
        <v>581</v>
      </c>
      <c r="ONN238" s="38" t="s">
        <v>564</v>
      </c>
      <c r="ONO238" s="38" t="s">
        <v>1188</v>
      </c>
      <c r="ONP238" s="38" t="s">
        <v>567</v>
      </c>
      <c r="ONQ238" s="38" t="s">
        <v>1</v>
      </c>
      <c r="ONR238" s="38" t="s">
        <v>563</v>
      </c>
      <c r="ONS238" s="38" t="s">
        <v>579</v>
      </c>
      <c r="ONT238" s="59" t="s">
        <v>580</v>
      </c>
      <c r="ONU238" s="38" t="s">
        <v>581</v>
      </c>
      <c r="ONV238" s="38" t="s">
        <v>564</v>
      </c>
      <c r="ONW238" s="38" t="s">
        <v>1188</v>
      </c>
      <c r="ONX238" s="38" t="s">
        <v>567</v>
      </c>
      <c r="ONY238" s="38" t="s">
        <v>1</v>
      </c>
      <c r="ONZ238" s="38" t="s">
        <v>563</v>
      </c>
      <c r="OOA238" s="38" t="s">
        <v>579</v>
      </c>
      <c r="OOB238" s="59" t="s">
        <v>580</v>
      </c>
      <c r="OOC238" s="38" t="s">
        <v>581</v>
      </c>
      <c r="OOD238" s="38" t="s">
        <v>564</v>
      </c>
      <c r="OOE238" s="38" t="s">
        <v>1188</v>
      </c>
      <c r="OOF238" s="38" t="s">
        <v>567</v>
      </c>
      <c r="OOG238" s="38" t="s">
        <v>1</v>
      </c>
      <c r="OOH238" s="38" t="s">
        <v>563</v>
      </c>
      <c r="OOI238" s="38" t="s">
        <v>579</v>
      </c>
      <c r="OOJ238" s="59" t="s">
        <v>580</v>
      </c>
      <c r="OOK238" s="38" t="s">
        <v>581</v>
      </c>
      <c r="OOL238" s="38" t="s">
        <v>564</v>
      </c>
      <c r="OOM238" s="38" t="s">
        <v>1188</v>
      </c>
      <c r="OON238" s="38" t="s">
        <v>567</v>
      </c>
      <c r="OOO238" s="38" t="s">
        <v>1</v>
      </c>
      <c r="OOP238" s="38" t="s">
        <v>563</v>
      </c>
      <c r="OOQ238" s="38" t="s">
        <v>579</v>
      </c>
      <c r="OOR238" s="59" t="s">
        <v>580</v>
      </c>
      <c r="OOS238" s="38" t="s">
        <v>581</v>
      </c>
      <c r="OOT238" s="38" t="s">
        <v>564</v>
      </c>
      <c r="OOU238" s="38" t="s">
        <v>1188</v>
      </c>
      <c r="OOV238" s="38" t="s">
        <v>567</v>
      </c>
      <c r="OOW238" s="38" t="s">
        <v>1</v>
      </c>
      <c r="OOX238" s="38" t="s">
        <v>563</v>
      </c>
      <c r="OOY238" s="38" t="s">
        <v>579</v>
      </c>
      <c r="OOZ238" s="59" t="s">
        <v>580</v>
      </c>
      <c r="OPA238" s="38" t="s">
        <v>581</v>
      </c>
      <c r="OPB238" s="38" t="s">
        <v>564</v>
      </c>
      <c r="OPC238" s="38" t="s">
        <v>1188</v>
      </c>
      <c r="OPD238" s="38" t="s">
        <v>567</v>
      </c>
      <c r="OPE238" s="38" t="s">
        <v>1</v>
      </c>
      <c r="OPF238" s="38" t="s">
        <v>563</v>
      </c>
      <c r="OPG238" s="38" t="s">
        <v>579</v>
      </c>
      <c r="OPH238" s="59" t="s">
        <v>580</v>
      </c>
      <c r="OPI238" s="38" t="s">
        <v>581</v>
      </c>
      <c r="OPJ238" s="38" t="s">
        <v>564</v>
      </c>
      <c r="OPK238" s="38" t="s">
        <v>1188</v>
      </c>
      <c r="OPL238" s="38" t="s">
        <v>567</v>
      </c>
      <c r="OPM238" s="38" t="s">
        <v>1</v>
      </c>
      <c r="OPN238" s="38" t="s">
        <v>563</v>
      </c>
      <c r="OPO238" s="38" t="s">
        <v>579</v>
      </c>
      <c r="OPP238" s="59" t="s">
        <v>580</v>
      </c>
      <c r="OPQ238" s="38" t="s">
        <v>581</v>
      </c>
      <c r="OPR238" s="38" t="s">
        <v>564</v>
      </c>
      <c r="OPS238" s="38" t="s">
        <v>1188</v>
      </c>
      <c r="OPT238" s="38" t="s">
        <v>567</v>
      </c>
      <c r="OPU238" s="38" t="s">
        <v>1</v>
      </c>
      <c r="OPV238" s="38" t="s">
        <v>563</v>
      </c>
      <c r="OPW238" s="38" t="s">
        <v>579</v>
      </c>
      <c r="OPX238" s="59" t="s">
        <v>580</v>
      </c>
      <c r="OPY238" s="38" t="s">
        <v>581</v>
      </c>
      <c r="OPZ238" s="38" t="s">
        <v>564</v>
      </c>
      <c r="OQA238" s="38" t="s">
        <v>1188</v>
      </c>
      <c r="OQB238" s="38" t="s">
        <v>567</v>
      </c>
      <c r="OQC238" s="38" t="s">
        <v>1</v>
      </c>
      <c r="OQD238" s="38" t="s">
        <v>563</v>
      </c>
      <c r="OQE238" s="38" t="s">
        <v>579</v>
      </c>
      <c r="OQF238" s="59" t="s">
        <v>580</v>
      </c>
      <c r="OQG238" s="38" t="s">
        <v>581</v>
      </c>
      <c r="OQH238" s="38" t="s">
        <v>564</v>
      </c>
      <c r="OQI238" s="38" t="s">
        <v>1188</v>
      </c>
      <c r="OQJ238" s="38" t="s">
        <v>567</v>
      </c>
      <c r="OQK238" s="38" t="s">
        <v>1</v>
      </c>
      <c r="OQL238" s="38" t="s">
        <v>563</v>
      </c>
      <c r="OQM238" s="38" t="s">
        <v>579</v>
      </c>
      <c r="OQN238" s="59" t="s">
        <v>580</v>
      </c>
      <c r="OQO238" s="38" t="s">
        <v>581</v>
      </c>
      <c r="OQP238" s="38" t="s">
        <v>564</v>
      </c>
      <c r="OQQ238" s="38" t="s">
        <v>1188</v>
      </c>
      <c r="OQR238" s="38" t="s">
        <v>567</v>
      </c>
      <c r="OQS238" s="38" t="s">
        <v>1</v>
      </c>
      <c r="OQT238" s="38" t="s">
        <v>563</v>
      </c>
      <c r="OQU238" s="38" t="s">
        <v>579</v>
      </c>
      <c r="OQV238" s="59" t="s">
        <v>580</v>
      </c>
      <c r="OQW238" s="38" t="s">
        <v>581</v>
      </c>
      <c r="OQX238" s="38" t="s">
        <v>564</v>
      </c>
      <c r="OQY238" s="38" t="s">
        <v>1188</v>
      </c>
      <c r="OQZ238" s="38" t="s">
        <v>567</v>
      </c>
      <c r="ORA238" s="38" t="s">
        <v>1</v>
      </c>
      <c r="ORB238" s="38" t="s">
        <v>563</v>
      </c>
      <c r="ORC238" s="38" t="s">
        <v>579</v>
      </c>
      <c r="ORD238" s="59" t="s">
        <v>580</v>
      </c>
      <c r="ORE238" s="38" t="s">
        <v>581</v>
      </c>
      <c r="ORF238" s="38" t="s">
        <v>564</v>
      </c>
      <c r="ORG238" s="38" t="s">
        <v>1188</v>
      </c>
      <c r="ORH238" s="38" t="s">
        <v>567</v>
      </c>
      <c r="ORI238" s="38" t="s">
        <v>1</v>
      </c>
      <c r="ORJ238" s="38" t="s">
        <v>563</v>
      </c>
      <c r="ORK238" s="38" t="s">
        <v>579</v>
      </c>
      <c r="ORL238" s="59" t="s">
        <v>580</v>
      </c>
      <c r="ORM238" s="38" t="s">
        <v>581</v>
      </c>
      <c r="ORN238" s="38" t="s">
        <v>564</v>
      </c>
      <c r="ORO238" s="38" t="s">
        <v>1188</v>
      </c>
      <c r="ORP238" s="38" t="s">
        <v>567</v>
      </c>
      <c r="ORQ238" s="38" t="s">
        <v>1</v>
      </c>
      <c r="ORR238" s="38" t="s">
        <v>563</v>
      </c>
      <c r="ORS238" s="38" t="s">
        <v>579</v>
      </c>
      <c r="ORT238" s="59" t="s">
        <v>580</v>
      </c>
      <c r="ORU238" s="38" t="s">
        <v>581</v>
      </c>
      <c r="ORV238" s="38" t="s">
        <v>564</v>
      </c>
      <c r="ORW238" s="38" t="s">
        <v>1188</v>
      </c>
      <c r="ORX238" s="38" t="s">
        <v>567</v>
      </c>
      <c r="ORY238" s="38" t="s">
        <v>1</v>
      </c>
      <c r="ORZ238" s="38" t="s">
        <v>563</v>
      </c>
      <c r="OSA238" s="38" t="s">
        <v>579</v>
      </c>
      <c r="OSB238" s="59" t="s">
        <v>580</v>
      </c>
      <c r="OSC238" s="38" t="s">
        <v>581</v>
      </c>
      <c r="OSD238" s="38" t="s">
        <v>564</v>
      </c>
      <c r="OSE238" s="38" t="s">
        <v>1188</v>
      </c>
      <c r="OSF238" s="38" t="s">
        <v>567</v>
      </c>
      <c r="OSG238" s="38" t="s">
        <v>1</v>
      </c>
      <c r="OSH238" s="38" t="s">
        <v>563</v>
      </c>
      <c r="OSI238" s="38" t="s">
        <v>579</v>
      </c>
      <c r="OSJ238" s="59" t="s">
        <v>580</v>
      </c>
      <c r="OSK238" s="38" t="s">
        <v>581</v>
      </c>
      <c r="OSL238" s="38" t="s">
        <v>564</v>
      </c>
      <c r="OSM238" s="38" t="s">
        <v>1188</v>
      </c>
      <c r="OSN238" s="38" t="s">
        <v>567</v>
      </c>
      <c r="OSO238" s="38" t="s">
        <v>1</v>
      </c>
      <c r="OSP238" s="38" t="s">
        <v>563</v>
      </c>
      <c r="OSQ238" s="38" t="s">
        <v>579</v>
      </c>
      <c r="OSR238" s="59" t="s">
        <v>580</v>
      </c>
      <c r="OSS238" s="38" t="s">
        <v>581</v>
      </c>
      <c r="OST238" s="38" t="s">
        <v>564</v>
      </c>
      <c r="OSU238" s="38" t="s">
        <v>1188</v>
      </c>
      <c r="OSV238" s="38" t="s">
        <v>567</v>
      </c>
      <c r="OSW238" s="38" t="s">
        <v>1</v>
      </c>
      <c r="OSX238" s="38" t="s">
        <v>563</v>
      </c>
      <c r="OSY238" s="38" t="s">
        <v>579</v>
      </c>
      <c r="OSZ238" s="59" t="s">
        <v>580</v>
      </c>
      <c r="OTA238" s="38" t="s">
        <v>581</v>
      </c>
      <c r="OTB238" s="38" t="s">
        <v>564</v>
      </c>
      <c r="OTC238" s="38" t="s">
        <v>1188</v>
      </c>
      <c r="OTD238" s="38" t="s">
        <v>567</v>
      </c>
      <c r="OTE238" s="38" t="s">
        <v>1</v>
      </c>
      <c r="OTF238" s="38" t="s">
        <v>563</v>
      </c>
      <c r="OTG238" s="38" t="s">
        <v>579</v>
      </c>
      <c r="OTH238" s="59" t="s">
        <v>580</v>
      </c>
      <c r="OTI238" s="38" t="s">
        <v>581</v>
      </c>
      <c r="OTJ238" s="38" t="s">
        <v>564</v>
      </c>
      <c r="OTK238" s="38" t="s">
        <v>1188</v>
      </c>
      <c r="OTL238" s="38" t="s">
        <v>567</v>
      </c>
      <c r="OTM238" s="38" t="s">
        <v>1</v>
      </c>
      <c r="OTN238" s="38" t="s">
        <v>563</v>
      </c>
      <c r="OTO238" s="38" t="s">
        <v>579</v>
      </c>
      <c r="OTP238" s="59" t="s">
        <v>580</v>
      </c>
      <c r="OTQ238" s="38" t="s">
        <v>581</v>
      </c>
      <c r="OTR238" s="38" t="s">
        <v>564</v>
      </c>
      <c r="OTS238" s="38" t="s">
        <v>1188</v>
      </c>
      <c r="OTT238" s="38" t="s">
        <v>567</v>
      </c>
      <c r="OTU238" s="38" t="s">
        <v>1</v>
      </c>
      <c r="OTV238" s="38" t="s">
        <v>563</v>
      </c>
      <c r="OTW238" s="38" t="s">
        <v>579</v>
      </c>
      <c r="OTX238" s="59" t="s">
        <v>580</v>
      </c>
      <c r="OTY238" s="38" t="s">
        <v>581</v>
      </c>
      <c r="OTZ238" s="38" t="s">
        <v>564</v>
      </c>
      <c r="OUA238" s="38" t="s">
        <v>1188</v>
      </c>
      <c r="OUB238" s="38" t="s">
        <v>567</v>
      </c>
      <c r="OUC238" s="38" t="s">
        <v>1</v>
      </c>
      <c r="OUD238" s="38" t="s">
        <v>563</v>
      </c>
      <c r="OUE238" s="38" t="s">
        <v>579</v>
      </c>
      <c r="OUF238" s="59" t="s">
        <v>580</v>
      </c>
      <c r="OUG238" s="38" t="s">
        <v>581</v>
      </c>
      <c r="OUH238" s="38" t="s">
        <v>564</v>
      </c>
      <c r="OUI238" s="38" t="s">
        <v>1188</v>
      </c>
      <c r="OUJ238" s="38" t="s">
        <v>567</v>
      </c>
      <c r="OUK238" s="38" t="s">
        <v>1</v>
      </c>
      <c r="OUL238" s="38" t="s">
        <v>563</v>
      </c>
      <c r="OUM238" s="38" t="s">
        <v>579</v>
      </c>
      <c r="OUN238" s="59" t="s">
        <v>580</v>
      </c>
      <c r="OUO238" s="38" t="s">
        <v>581</v>
      </c>
      <c r="OUP238" s="38" t="s">
        <v>564</v>
      </c>
      <c r="OUQ238" s="38" t="s">
        <v>1188</v>
      </c>
      <c r="OUR238" s="38" t="s">
        <v>567</v>
      </c>
      <c r="OUS238" s="38" t="s">
        <v>1</v>
      </c>
      <c r="OUT238" s="38" t="s">
        <v>563</v>
      </c>
      <c r="OUU238" s="38" t="s">
        <v>579</v>
      </c>
      <c r="OUV238" s="59" t="s">
        <v>580</v>
      </c>
      <c r="OUW238" s="38" t="s">
        <v>581</v>
      </c>
      <c r="OUX238" s="38" t="s">
        <v>564</v>
      </c>
      <c r="OUY238" s="38" t="s">
        <v>1188</v>
      </c>
      <c r="OUZ238" s="38" t="s">
        <v>567</v>
      </c>
      <c r="OVA238" s="38" t="s">
        <v>1</v>
      </c>
      <c r="OVB238" s="38" t="s">
        <v>563</v>
      </c>
      <c r="OVC238" s="38" t="s">
        <v>579</v>
      </c>
      <c r="OVD238" s="59" t="s">
        <v>580</v>
      </c>
      <c r="OVE238" s="38" t="s">
        <v>581</v>
      </c>
      <c r="OVF238" s="38" t="s">
        <v>564</v>
      </c>
      <c r="OVG238" s="38" t="s">
        <v>1188</v>
      </c>
      <c r="OVH238" s="38" t="s">
        <v>567</v>
      </c>
      <c r="OVI238" s="38" t="s">
        <v>1</v>
      </c>
      <c r="OVJ238" s="38" t="s">
        <v>563</v>
      </c>
      <c r="OVK238" s="38" t="s">
        <v>579</v>
      </c>
      <c r="OVL238" s="59" t="s">
        <v>580</v>
      </c>
      <c r="OVM238" s="38" t="s">
        <v>581</v>
      </c>
      <c r="OVN238" s="38" t="s">
        <v>564</v>
      </c>
      <c r="OVO238" s="38" t="s">
        <v>1188</v>
      </c>
      <c r="OVP238" s="38" t="s">
        <v>567</v>
      </c>
      <c r="OVQ238" s="38" t="s">
        <v>1</v>
      </c>
      <c r="OVR238" s="38" t="s">
        <v>563</v>
      </c>
      <c r="OVS238" s="38" t="s">
        <v>579</v>
      </c>
      <c r="OVT238" s="59" t="s">
        <v>580</v>
      </c>
      <c r="OVU238" s="38" t="s">
        <v>581</v>
      </c>
      <c r="OVV238" s="38" t="s">
        <v>564</v>
      </c>
      <c r="OVW238" s="38" t="s">
        <v>1188</v>
      </c>
      <c r="OVX238" s="38" t="s">
        <v>567</v>
      </c>
      <c r="OVY238" s="38" t="s">
        <v>1</v>
      </c>
      <c r="OVZ238" s="38" t="s">
        <v>563</v>
      </c>
      <c r="OWA238" s="38" t="s">
        <v>579</v>
      </c>
      <c r="OWB238" s="59" t="s">
        <v>580</v>
      </c>
      <c r="OWC238" s="38" t="s">
        <v>581</v>
      </c>
      <c r="OWD238" s="38" t="s">
        <v>564</v>
      </c>
      <c r="OWE238" s="38" t="s">
        <v>1188</v>
      </c>
      <c r="OWF238" s="38" t="s">
        <v>567</v>
      </c>
      <c r="OWG238" s="38" t="s">
        <v>1</v>
      </c>
      <c r="OWH238" s="38" t="s">
        <v>563</v>
      </c>
      <c r="OWI238" s="38" t="s">
        <v>579</v>
      </c>
      <c r="OWJ238" s="59" t="s">
        <v>580</v>
      </c>
      <c r="OWK238" s="38" t="s">
        <v>581</v>
      </c>
      <c r="OWL238" s="38" t="s">
        <v>564</v>
      </c>
      <c r="OWM238" s="38" t="s">
        <v>1188</v>
      </c>
      <c r="OWN238" s="38" t="s">
        <v>567</v>
      </c>
      <c r="OWO238" s="38" t="s">
        <v>1</v>
      </c>
      <c r="OWP238" s="38" t="s">
        <v>563</v>
      </c>
      <c r="OWQ238" s="38" t="s">
        <v>579</v>
      </c>
      <c r="OWR238" s="59" t="s">
        <v>580</v>
      </c>
      <c r="OWS238" s="38" t="s">
        <v>581</v>
      </c>
      <c r="OWT238" s="38" t="s">
        <v>564</v>
      </c>
      <c r="OWU238" s="38" t="s">
        <v>1188</v>
      </c>
      <c r="OWV238" s="38" t="s">
        <v>567</v>
      </c>
      <c r="OWW238" s="38" t="s">
        <v>1</v>
      </c>
      <c r="OWX238" s="38" t="s">
        <v>563</v>
      </c>
      <c r="OWY238" s="38" t="s">
        <v>579</v>
      </c>
      <c r="OWZ238" s="59" t="s">
        <v>580</v>
      </c>
      <c r="OXA238" s="38" t="s">
        <v>581</v>
      </c>
      <c r="OXB238" s="38" t="s">
        <v>564</v>
      </c>
      <c r="OXC238" s="38" t="s">
        <v>1188</v>
      </c>
      <c r="OXD238" s="38" t="s">
        <v>567</v>
      </c>
      <c r="OXE238" s="38" t="s">
        <v>1</v>
      </c>
      <c r="OXF238" s="38" t="s">
        <v>563</v>
      </c>
      <c r="OXG238" s="38" t="s">
        <v>579</v>
      </c>
      <c r="OXH238" s="59" t="s">
        <v>580</v>
      </c>
      <c r="OXI238" s="38" t="s">
        <v>581</v>
      </c>
      <c r="OXJ238" s="38" t="s">
        <v>564</v>
      </c>
      <c r="OXK238" s="38" t="s">
        <v>1188</v>
      </c>
      <c r="OXL238" s="38" t="s">
        <v>567</v>
      </c>
      <c r="OXM238" s="38" t="s">
        <v>1</v>
      </c>
      <c r="OXN238" s="38" t="s">
        <v>563</v>
      </c>
      <c r="OXO238" s="38" t="s">
        <v>579</v>
      </c>
      <c r="OXP238" s="59" t="s">
        <v>580</v>
      </c>
      <c r="OXQ238" s="38" t="s">
        <v>581</v>
      </c>
      <c r="OXR238" s="38" t="s">
        <v>564</v>
      </c>
      <c r="OXS238" s="38" t="s">
        <v>1188</v>
      </c>
      <c r="OXT238" s="38" t="s">
        <v>567</v>
      </c>
      <c r="OXU238" s="38" t="s">
        <v>1</v>
      </c>
      <c r="OXV238" s="38" t="s">
        <v>563</v>
      </c>
      <c r="OXW238" s="38" t="s">
        <v>579</v>
      </c>
      <c r="OXX238" s="59" t="s">
        <v>580</v>
      </c>
      <c r="OXY238" s="38" t="s">
        <v>581</v>
      </c>
      <c r="OXZ238" s="38" t="s">
        <v>564</v>
      </c>
      <c r="OYA238" s="38" t="s">
        <v>1188</v>
      </c>
      <c r="OYB238" s="38" t="s">
        <v>567</v>
      </c>
      <c r="OYC238" s="38" t="s">
        <v>1</v>
      </c>
      <c r="OYD238" s="38" t="s">
        <v>563</v>
      </c>
      <c r="OYE238" s="38" t="s">
        <v>579</v>
      </c>
      <c r="OYF238" s="59" t="s">
        <v>580</v>
      </c>
      <c r="OYG238" s="38" t="s">
        <v>581</v>
      </c>
      <c r="OYH238" s="38" t="s">
        <v>564</v>
      </c>
      <c r="OYI238" s="38" t="s">
        <v>1188</v>
      </c>
      <c r="OYJ238" s="38" t="s">
        <v>567</v>
      </c>
      <c r="OYK238" s="38" t="s">
        <v>1</v>
      </c>
      <c r="OYL238" s="38" t="s">
        <v>563</v>
      </c>
      <c r="OYM238" s="38" t="s">
        <v>579</v>
      </c>
      <c r="OYN238" s="59" t="s">
        <v>580</v>
      </c>
      <c r="OYO238" s="38" t="s">
        <v>581</v>
      </c>
      <c r="OYP238" s="38" t="s">
        <v>564</v>
      </c>
      <c r="OYQ238" s="38" t="s">
        <v>1188</v>
      </c>
      <c r="OYR238" s="38" t="s">
        <v>567</v>
      </c>
      <c r="OYS238" s="38" t="s">
        <v>1</v>
      </c>
      <c r="OYT238" s="38" t="s">
        <v>563</v>
      </c>
      <c r="OYU238" s="38" t="s">
        <v>579</v>
      </c>
      <c r="OYV238" s="59" t="s">
        <v>580</v>
      </c>
      <c r="OYW238" s="38" t="s">
        <v>581</v>
      </c>
      <c r="OYX238" s="38" t="s">
        <v>564</v>
      </c>
      <c r="OYY238" s="38" t="s">
        <v>1188</v>
      </c>
      <c r="OYZ238" s="38" t="s">
        <v>567</v>
      </c>
      <c r="OZA238" s="38" t="s">
        <v>1</v>
      </c>
      <c r="OZB238" s="38" t="s">
        <v>563</v>
      </c>
      <c r="OZC238" s="38" t="s">
        <v>579</v>
      </c>
      <c r="OZD238" s="59" t="s">
        <v>580</v>
      </c>
      <c r="OZE238" s="38" t="s">
        <v>581</v>
      </c>
      <c r="OZF238" s="38" t="s">
        <v>564</v>
      </c>
      <c r="OZG238" s="38" t="s">
        <v>1188</v>
      </c>
      <c r="OZH238" s="38" t="s">
        <v>567</v>
      </c>
      <c r="OZI238" s="38" t="s">
        <v>1</v>
      </c>
      <c r="OZJ238" s="38" t="s">
        <v>563</v>
      </c>
      <c r="OZK238" s="38" t="s">
        <v>579</v>
      </c>
      <c r="OZL238" s="59" t="s">
        <v>580</v>
      </c>
      <c r="OZM238" s="38" t="s">
        <v>581</v>
      </c>
      <c r="OZN238" s="38" t="s">
        <v>564</v>
      </c>
      <c r="OZO238" s="38" t="s">
        <v>1188</v>
      </c>
      <c r="OZP238" s="38" t="s">
        <v>567</v>
      </c>
      <c r="OZQ238" s="38" t="s">
        <v>1</v>
      </c>
      <c r="OZR238" s="38" t="s">
        <v>563</v>
      </c>
      <c r="OZS238" s="38" t="s">
        <v>579</v>
      </c>
      <c r="OZT238" s="59" t="s">
        <v>580</v>
      </c>
      <c r="OZU238" s="38" t="s">
        <v>581</v>
      </c>
      <c r="OZV238" s="38" t="s">
        <v>564</v>
      </c>
      <c r="OZW238" s="38" t="s">
        <v>1188</v>
      </c>
      <c r="OZX238" s="38" t="s">
        <v>567</v>
      </c>
      <c r="OZY238" s="38" t="s">
        <v>1</v>
      </c>
      <c r="OZZ238" s="38" t="s">
        <v>563</v>
      </c>
      <c r="PAA238" s="38" t="s">
        <v>579</v>
      </c>
      <c r="PAB238" s="59" t="s">
        <v>580</v>
      </c>
      <c r="PAC238" s="38" t="s">
        <v>581</v>
      </c>
      <c r="PAD238" s="38" t="s">
        <v>564</v>
      </c>
      <c r="PAE238" s="38" t="s">
        <v>1188</v>
      </c>
      <c r="PAF238" s="38" t="s">
        <v>567</v>
      </c>
      <c r="PAG238" s="38" t="s">
        <v>1</v>
      </c>
      <c r="PAH238" s="38" t="s">
        <v>563</v>
      </c>
      <c r="PAI238" s="38" t="s">
        <v>579</v>
      </c>
      <c r="PAJ238" s="59" t="s">
        <v>580</v>
      </c>
      <c r="PAK238" s="38" t="s">
        <v>581</v>
      </c>
      <c r="PAL238" s="38" t="s">
        <v>564</v>
      </c>
      <c r="PAM238" s="38" t="s">
        <v>1188</v>
      </c>
      <c r="PAN238" s="38" t="s">
        <v>567</v>
      </c>
      <c r="PAO238" s="38" t="s">
        <v>1</v>
      </c>
      <c r="PAP238" s="38" t="s">
        <v>563</v>
      </c>
      <c r="PAQ238" s="38" t="s">
        <v>579</v>
      </c>
      <c r="PAR238" s="59" t="s">
        <v>580</v>
      </c>
      <c r="PAS238" s="38" t="s">
        <v>581</v>
      </c>
      <c r="PAT238" s="38" t="s">
        <v>564</v>
      </c>
      <c r="PAU238" s="38" t="s">
        <v>1188</v>
      </c>
      <c r="PAV238" s="38" t="s">
        <v>567</v>
      </c>
      <c r="PAW238" s="38" t="s">
        <v>1</v>
      </c>
      <c r="PAX238" s="38" t="s">
        <v>563</v>
      </c>
      <c r="PAY238" s="38" t="s">
        <v>579</v>
      </c>
      <c r="PAZ238" s="59" t="s">
        <v>580</v>
      </c>
      <c r="PBA238" s="38" t="s">
        <v>581</v>
      </c>
      <c r="PBB238" s="38" t="s">
        <v>564</v>
      </c>
      <c r="PBC238" s="38" t="s">
        <v>1188</v>
      </c>
      <c r="PBD238" s="38" t="s">
        <v>567</v>
      </c>
      <c r="PBE238" s="38" t="s">
        <v>1</v>
      </c>
      <c r="PBF238" s="38" t="s">
        <v>563</v>
      </c>
      <c r="PBG238" s="38" t="s">
        <v>579</v>
      </c>
      <c r="PBH238" s="59" t="s">
        <v>580</v>
      </c>
      <c r="PBI238" s="38" t="s">
        <v>581</v>
      </c>
      <c r="PBJ238" s="38" t="s">
        <v>564</v>
      </c>
      <c r="PBK238" s="38" t="s">
        <v>1188</v>
      </c>
      <c r="PBL238" s="38" t="s">
        <v>567</v>
      </c>
      <c r="PBM238" s="38" t="s">
        <v>1</v>
      </c>
      <c r="PBN238" s="38" t="s">
        <v>563</v>
      </c>
      <c r="PBO238" s="38" t="s">
        <v>579</v>
      </c>
      <c r="PBP238" s="59" t="s">
        <v>580</v>
      </c>
      <c r="PBQ238" s="38" t="s">
        <v>581</v>
      </c>
      <c r="PBR238" s="38" t="s">
        <v>564</v>
      </c>
      <c r="PBS238" s="38" t="s">
        <v>1188</v>
      </c>
      <c r="PBT238" s="38" t="s">
        <v>567</v>
      </c>
      <c r="PBU238" s="38" t="s">
        <v>1</v>
      </c>
      <c r="PBV238" s="38" t="s">
        <v>563</v>
      </c>
      <c r="PBW238" s="38" t="s">
        <v>579</v>
      </c>
      <c r="PBX238" s="59" t="s">
        <v>580</v>
      </c>
      <c r="PBY238" s="38" t="s">
        <v>581</v>
      </c>
      <c r="PBZ238" s="38" t="s">
        <v>564</v>
      </c>
      <c r="PCA238" s="38" t="s">
        <v>1188</v>
      </c>
      <c r="PCB238" s="38" t="s">
        <v>567</v>
      </c>
      <c r="PCC238" s="38" t="s">
        <v>1</v>
      </c>
      <c r="PCD238" s="38" t="s">
        <v>563</v>
      </c>
      <c r="PCE238" s="38" t="s">
        <v>579</v>
      </c>
      <c r="PCF238" s="59" t="s">
        <v>580</v>
      </c>
      <c r="PCG238" s="38" t="s">
        <v>581</v>
      </c>
      <c r="PCH238" s="38" t="s">
        <v>564</v>
      </c>
      <c r="PCI238" s="38" t="s">
        <v>1188</v>
      </c>
      <c r="PCJ238" s="38" t="s">
        <v>567</v>
      </c>
      <c r="PCK238" s="38" t="s">
        <v>1</v>
      </c>
      <c r="PCL238" s="38" t="s">
        <v>563</v>
      </c>
      <c r="PCM238" s="38" t="s">
        <v>579</v>
      </c>
      <c r="PCN238" s="59" t="s">
        <v>580</v>
      </c>
      <c r="PCO238" s="38" t="s">
        <v>581</v>
      </c>
      <c r="PCP238" s="38" t="s">
        <v>564</v>
      </c>
      <c r="PCQ238" s="38" t="s">
        <v>1188</v>
      </c>
      <c r="PCR238" s="38" t="s">
        <v>567</v>
      </c>
      <c r="PCS238" s="38" t="s">
        <v>1</v>
      </c>
      <c r="PCT238" s="38" t="s">
        <v>563</v>
      </c>
      <c r="PCU238" s="38" t="s">
        <v>579</v>
      </c>
      <c r="PCV238" s="59" t="s">
        <v>580</v>
      </c>
      <c r="PCW238" s="38" t="s">
        <v>581</v>
      </c>
      <c r="PCX238" s="38" t="s">
        <v>564</v>
      </c>
      <c r="PCY238" s="38" t="s">
        <v>1188</v>
      </c>
      <c r="PCZ238" s="38" t="s">
        <v>567</v>
      </c>
      <c r="PDA238" s="38" t="s">
        <v>1</v>
      </c>
      <c r="PDB238" s="38" t="s">
        <v>563</v>
      </c>
      <c r="PDC238" s="38" t="s">
        <v>579</v>
      </c>
      <c r="PDD238" s="59" t="s">
        <v>580</v>
      </c>
      <c r="PDE238" s="38" t="s">
        <v>581</v>
      </c>
      <c r="PDF238" s="38" t="s">
        <v>564</v>
      </c>
      <c r="PDG238" s="38" t="s">
        <v>1188</v>
      </c>
      <c r="PDH238" s="38" t="s">
        <v>567</v>
      </c>
      <c r="PDI238" s="38" t="s">
        <v>1</v>
      </c>
      <c r="PDJ238" s="38" t="s">
        <v>563</v>
      </c>
      <c r="PDK238" s="38" t="s">
        <v>579</v>
      </c>
      <c r="PDL238" s="59" t="s">
        <v>580</v>
      </c>
      <c r="PDM238" s="38" t="s">
        <v>581</v>
      </c>
      <c r="PDN238" s="38" t="s">
        <v>564</v>
      </c>
      <c r="PDO238" s="38" t="s">
        <v>1188</v>
      </c>
      <c r="PDP238" s="38" t="s">
        <v>567</v>
      </c>
      <c r="PDQ238" s="38" t="s">
        <v>1</v>
      </c>
      <c r="PDR238" s="38" t="s">
        <v>563</v>
      </c>
      <c r="PDS238" s="38" t="s">
        <v>579</v>
      </c>
      <c r="PDT238" s="59" t="s">
        <v>580</v>
      </c>
      <c r="PDU238" s="38" t="s">
        <v>581</v>
      </c>
      <c r="PDV238" s="38" t="s">
        <v>564</v>
      </c>
      <c r="PDW238" s="38" t="s">
        <v>1188</v>
      </c>
      <c r="PDX238" s="38" t="s">
        <v>567</v>
      </c>
      <c r="PDY238" s="38" t="s">
        <v>1</v>
      </c>
      <c r="PDZ238" s="38" t="s">
        <v>563</v>
      </c>
      <c r="PEA238" s="38" t="s">
        <v>579</v>
      </c>
      <c r="PEB238" s="59" t="s">
        <v>580</v>
      </c>
      <c r="PEC238" s="38" t="s">
        <v>581</v>
      </c>
      <c r="PED238" s="38" t="s">
        <v>564</v>
      </c>
      <c r="PEE238" s="38" t="s">
        <v>1188</v>
      </c>
      <c r="PEF238" s="38" t="s">
        <v>567</v>
      </c>
      <c r="PEG238" s="38" t="s">
        <v>1</v>
      </c>
      <c r="PEH238" s="38" t="s">
        <v>563</v>
      </c>
      <c r="PEI238" s="38" t="s">
        <v>579</v>
      </c>
      <c r="PEJ238" s="59" t="s">
        <v>580</v>
      </c>
      <c r="PEK238" s="38" t="s">
        <v>581</v>
      </c>
      <c r="PEL238" s="38" t="s">
        <v>564</v>
      </c>
      <c r="PEM238" s="38" t="s">
        <v>1188</v>
      </c>
      <c r="PEN238" s="38" t="s">
        <v>567</v>
      </c>
      <c r="PEO238" s="38" t="s">
        <v>1</v>
      </c>
      <c r="PEP238" s="38" t="s">
        <v>563</v>
      </c>
      <c r="PEQ238" s="38" t="s">
        <v>579</v>
      </c>
      <c r="PER238" s="59" t="s">
        <v>580</v>
      </c>
      <c r="PES238" s="38" t="s">
        <v>581</v>
      </c>
      <c r="PET238" s="38" t="s">
        <v>564</v>
      </c>
      <c r="PEU238" s="38" t="s">
        <v>1188</v>
      </c>
      <c r="PEV238" s="38" t="s">
        <v>567</v>
      </c>
      <c r="PEW238" s="38" t="s">
        <v>1</v>
      </c>
      <c r="PEX238" s="38" t="s">
        <v>563</v>
      </c>
      <c r="PEY238" s="38" t="s">
        <v>579</v>
      </c>
      <c r="PEZ238" s="59" t="s">
        <v>580</v>
      </c>
      <c r="PFA238" s="38" t="s">
        <v>581</v>
      </c>
      <c r="PFB238" s="38" t="s">
        <v>564</v>
      </c>
      <c r="PFC238" s="38" t="s">
        <v>1188</v>
      </c>
      <c r="PFD238" s="38" t="s">
        <v>567</v>
      </c>
      <c r="PFE238" s="38" t="s">
        <v>1</v>
      </c>
      <c r="PFF238" s="38" t="s">
        <v>563</v>
      </c>
      <c r="PFG238" s="38" t="s">
        <v>579</v>
      </c>
      <c r="PFH238" s="59" t="s">
        <v>580</v>
      </c>
      <c r="PFI238" s="38" t="s">
        <v>581</v>
      </c>
      <c r="PFJ238" s="38" t="s">
        <v>564</v>
      </c>
      <c r="PFK238" s="38" t="s">
        <v>1188</v>
      </c>
      <c r="PFL238" s="38" t="s">
        <v>567</v>
      </c>
      <c r="PFM238" s="38" t="s">
        <v>1</v>
      </c>
      <c r="PFN238" s="38" t="s">
        <v>563</v>
      </c>
      <c r="PFO238" s="38" t="s">
        <v>579</v>
      </c>
      <c r="PFP238" s="59" t="s">
        <v>580</v>
      </c>
      <c r="PFQ238" s="38" t="s">
        <v>581</v>
      </c>
      <c r="PFR238" s="38" t="s">
        <v>564</v>
      </c>
      <c r="PFS238" s="38" t="s">
        <v>1188</v>
      </c>
      <c r="PFT238" s="38" t="s">
        <v>567</v>
      </c>
      <c r="PFU238" s="38" t="s">
        <v>1</v>
      </c>
      <c r="PFV238" s="38" t="s">
        <v>563</v>
      </c>
      <c r="PFW238" s="38" t="s">
        <v>579</v>
      </c>
      <c r="PFX238" s="59" t="s">
        <v>580</v>
      </c>
      <c r="PFY238" s="38" t="s">
        <v>581</v>
      </c>
      <c r="PFZ238" s="38" t="s">
        <v>564</v>
      </c>
      <c r="PGA238" s="38" t="s">
        <v>1188</v>
      </c>
      <c r="PGB238" s="38" t="s">
        <v>567</v>
      </c>
      <c r="PGC238" s="38" t="s">
        <v>1</v>
      </c>
      <c r="PGD238" s="38" t="s">
        <v>563</v>
      </c>
      <c r="PGE238" s="38" t="s">
        <v>579</v>
      </c>
      <c r="PGF238" s="59" t="s">
        <v>580</v>
      </c>
      <c r="PGG238" s="38" t="s">
        <v>581</v>
      </c>
      <c r="PGH238" s="38" t="s">
        <v>564</v>
      </c>
      <c r="PGI238" s="38" t="s">
        <v>1188</v>
      </c>
      <c r="PGJ238" s="38" t="s">
        <v>567</v>
      </c>
      <c r="PGK238" s="38" t="s">
        <v>1</v>
      </c>
      <c r="PGL238" s="38" t="s">
        <v>563</v>
      </c>
      <c r="PGM238" s="38" t="s">
        <v>579</v>
      </c>
      <c r="PGN238" s="59" t="s">
        <v>580</v>
      </c>
      <c r="PGO238" s="38" t="s">
        <v>581</v>
      </c>
      <c r="PGP238" s="38" t="s">
        <v>564</v>
      </c>
      <c r="PGQ238" s="38" t="s">
        <v>1188</v>
      </c>
      <c r="PGR238" s="38" t="s">
        <v>567</v>
      </c>
      <c r="PGS238" s="38" t="s">
        <v>1</v>
      </c>
      <c r="PGT238" s="38" t="s">
        <v>563</v>
      </c>
      <c r="PGU238" s="38" t="s">
        <v>579</v>
      </c>
      <c r="PGV238" s="59" t="s">
        <v>580</v>
      </c>
      <c r="PGW238" s="38" t="s">
        <v>581</v>
      </c>
      <c r="PGX238" s="38" t="s">
        <v>564</v>
      </c>
      <c r="PGY238" s="38" t="s">
        <v>1188</v>
      </c>
      <c r="PGZ238" s="38" t="s">
        <v>567</v>
      </c>
      <c r="PHA238" s="38" t="s">
        <v>1</v>
      </c>
      <c r="PHB238" s="38" t="s">
        <v>563</v>
      </c>
      <c r="PHC238" s="38" t="s">
        <v>579</v>
      </c>
      <c r="PHD238" s="59" t="s">
        <v>580</v>
      </c>
      <c r="PHE238" s="38" t="s">
        <v>581</v>
      </c>
      <c r="PHF238" s="38" t="s">
        <v>564</v>
      </c>
      <c r="PHG238" s="38" t="s">
        <v>1188</v>
      </c>
      <c r="PHH238" s="38" t="s">
        <v>567</v>
      </c>
      <c r="PHI238" s="38" t="s">
        <v>1</v>
      </c>
      <c r="PHJ238" s="38" t="s">
        <v>563</v>
      </c>
      <c r="PHK238" s="38" t="s">
        <v>579</v>
      </c>
      <c r="PHL238" s="59" t="s">
        <v>580</v>
      </c>
      <c r="PHM238" s="38" t="s">
        <v>581</v>
      </c>
      <c r="PHN238" s="38" t="s">
        <v>564</v>
      </c>
      <c r="PHO238" s="38" t="s">
        <v>1188</v>
      </c>
      <c r="PHP238" s="38" t="s">
        <v>567</v>
      </c>
      <c r="PHQ238" s="38" t="s">
        <v>1</v>
      </c>
      <c r="PHR238" s="38" t="s">
        <v>563</v>
      </c>
      <c r="PHS238" s="38" t="s">
        <v>579</v>
      </c>
      <c r="PHT238" s="59" t="s">
        <v>580</v>
      </c>
      <c r="PHU238" s="38" t="s">
        <v>581</v>
      </c>
      <c r="PHV238" s="38" t="s">
        <v>564</v>
      </c>
      <c r="PHW238" s="38" t="s">
        <v>1188</v>
      </c>
      <c r="PHX238" s="38" t="s">
        <v>567</v>
      </c>
      <c r="PHY238" s="38" t="s">
        <v>1</v>
      </c>
      <c r="PHZ238" s="38" t="s">
        <v>563</v>
      </c>
      <c r="PIA238" s="38" t="s">
        <v>579</v>
      </c>
      <c r="PIB238" s="59" t="s">
        <v>580</v>
      </c>
      <c r="PIC238" s="38" t="s">
        <v>581</v>
      </c>
      <c r="PID238" s="38" t="s">
        <v>564</v>
      </c>
      <c r="PIE238" s="38" t="s">
        <v>1188</v>
      </c>
      <c r="PIF238" s="38" t="s">
        <v>567</v>
      </c>
      <c r="PIG238" s="38" t="s">
        <v>1</v>
      </c>
      <c r="PIH238" s="38" t="s">
        <v>563</v>
      </c>
      <c r="PII238" s="38" t="s">
        <v>579</v>
      </c>
      <c r="PIJ238" s="59" t="s">
        <v>580</v>
      </c>
      <c r="PIK238" s="38" t="s">
        <v>581</v>
      </c>
      <c r="PIL238" s="38" t="s">
        <v>564</v>
      </c>
      <c r="PIM238" s="38" t="s">
        <v>1188</v>
      </c>
      <c r="PIN238" s="38" t="s">
        <v>567</v>
      </c>
      <c r="PIO238" s="38" t="s">
        <v>1</v>
      </c>
      <c r="PIP238" s="38" t="s">
        <v>563</v>
      </c>
      <c r="PIQ238" s="38" t="s">
        <v>579</v>
      </c>
      <c r="PIR238" s="59" t="s">
        <v>580</v>
      </c>
      <c r="PIS238" s="38" t="s">
        <v>581</v>
      </c>
      <c r="PIT238" s="38" t="s">
        <v>564</v>
      </c>
      <c r="PIU238" s="38" t="s">
        <v>1188</v>
      </c>
      <c r="PIV238" s="38" t="s">
        <v>567</v>
      </c>
      <c r="PIW238" s="38" t="s">
        <v>1</v>
      </c>
      <c r="PIX238" s="38" t="s">
        <v>563</v>
      </c>
      <c r="PIY238" s="38" t="s">
        <v>579</v>
      </c>
      <c r="PIZ238" s="59" t="s">
        <v>580</v>
      </c>
      <c r="PJA238" s="38" t="s">
        <v>581</v>
      </c>
      <c r="PJB238" s="38" t="s">
        <v>564</v>
      </c>
      <c r="PJC238" s="38" t="s">
        <v>1188</v>
      </c>
      <c r="PJD238" s="38" t="s">
        <v>567</v>
      </c>
      <c r="PJE238" s="38" t="s">
        <v>1</v>
      </c>
      <c r="PJF238" s="38" t="s">
        <v>563</v>
      </c>
      <c r="PJG238" s="38" t="s">
        <v>579</v>
      </c>
      <c r="PJH238" s="59" t="s">
        <v>580</v>
      </c>
      <c r="PJI238" s="38" t="s">
        <v>581</v>
      </c>
      <c r="PJJ238" s="38" t="s">
        <v>564</v>
      </c>
      <c r="PJK238" s="38" t="s">
        <v>1188</v>
      </c>
      <c r="PJL238" s="38" t="s">
        <v>567</v>
      </c>
      <c r="PJM238" s="38" t="s">
        <v>1</v>
      </c>
      <c r="PJN238" s="38" t="s">
        <v>563</v>
      </c>
      <c r="PJO238" s="38" t="s">
        <v>579</v>
      </c>
      <c r="PJP238" s="59" t="s">
        <v>580</v>
      </c>
      <c r="PJQ238" s="38" t="s">
        <v>581</v>
      </c>
      <c r="PJR238" s="38" t="s">
        <v>564</v>
      </c>
      <c r="PJS238" s="38" t="s">
        <v>1188</v>
      </c>
      <c r="PJT238" s="38" t="s">
        <v>567</v>
      </c>
      <c r="PJU238" s="38" t="s">
        <v>1</v>
      </c>
      <c r="PJV238" s="38" t="s">
        <v>563</v>
      </c>
      <c r="PJW238" s="38" t="s">
        <v>579</v>
      </c>
      <c r="PJX238" s="59" t="s">
        <v>580</v>
      </c>
      <c r="PJY238" s="38" t="s">
        <v>581</v>
      </c>
      <c r="PJZ238" s="38" t="s">
        <v>564</v>
      </c>
      <c r="PKA238" s="38" t="s">
        <v>1188</v>
      </c>
      <c r="PKB238" s="38" t="s">
        <v>567</v>
      </c>
      <c r="PKC238" s="38" t="s">
        <v>1</v>
      </c>
      <c r="PKD238" s="38" t="s">
        <v>563</v>
      </c>
      <c r="PKE238" s="38" t="s">
        <v>579</v>
      </c>
      <c r="PKF238" s="59" t="s">
        <v>580</v>
      </c>
      <c r="PKG238" s="38" t="s">
        <v>581</v>
      </c>
      <c r="PKH238" s="38" t="s">
        <v>564</v>
      </c>
      <c r="PKI238" s="38" t="s">
        <v>1188</v>
      </c>
      <c r="PKJ238" s="38" t="s">
        <v>567</v>
      </c>
      <c r="PKK238" s="38" t="s">
        <v>1</v>
      </c>
      <c r="PKL238" s="38" t="s">
        <v>563</v>
      </c>
      <c r="PKM238" s="38" t="s">
        <v>579</v>
      </c>
      <c r="PKN238" s="59" t="s">
        <v>580</v>
      </c>
      <c r="PKO238" s="38" t="s">
        <v>581</v>
      </c>
      <c r="PKP238" s="38" t="s">
        <v>564</v>
      </c>
      <c r="PKQ238" s="38" t="s">
        <v>1188</v>
      </c>
      <c r="PKR238" s="38" t="s">
        <v>567</v>
      </c>
      <c r="PKS238" s="38" t="s">
        <v>1</v>
      </c>
      <c r="PKT238" s="38" t="s">
        <v>563</v>
      </c>
      <c r="PKU238" s="38" t="s">
        <v>579</v>
      </c>
      <c r="PKV238" s="59" t="s">
        <v>580</v>
      </c>
      <c r="PKW238" s="38" t="s">
        <v>581</v>
      </c>
      <c r="PKX238" s="38" t="s">
        <v>564</v>
      </c>
      <c r="PKY238" s="38" t="s">
        <v>1188</v>
      </c>
      <c r="PKZ238" s="38" t="s">
        <v>567</v>
      </c>
      <c r="PLA238" s="38" t="s">
        <v>1</v>
      </c>
      <c r="PLB238" s="38" t="s">
        <v>563</v>
      </c>
      <c r="PLC238" s="38" t="s">
        <v>579</v>
      </c>
      <c r="PLD238" s="59" t="s">
        <v>580</v>
      </c>
      <c r="PLE238" s="38" t="s">
        <v>581</v>
      </c>
      <c r="PLF238" s="38" t="s">
        <v>564</v>
      </c>
      <c r="PLG238" s="38" t="s">
        <v>1188</v>
      </c>
      <c r="PLH238" s="38" t="s">
        <v>567</v>
      </c>
      <c r="PLI238" s="38" t="s">
        <v>1</v>
      </c>
      <c r="PLJ238" s="38" t="s">
        <v>563</v>
      </c>
      <c r="PLK238" s="38" t="s">
        <v>579</v>
      </c>
      <c r="PLL238" s="59" t="s">
        <v>580</v>
      </c>
      <c r="PLM238" s="38" t="s">
        <v>581</v>
      </c>
      <c r="PLN238" s="38" t="s">
        <v>564</v>
      </c>
      <c r="PLO238" s="38" t="s">
        <v>1188</v>
      </c>
      <c r="PLP238" s="38" t="s">
        <v>567</v>
      </c>
      <c r="PLQ238" s="38" t="s">
        <v>1</v>
      </c>
      <c r="PLR238" s="38" t="s">
        <v>563</v>
      </c>
      <c r="PLS238" s="38" t="s">
        <v>579</v>
      </c>
      <c r="PLT238" s="59" t="s">
        <v>580</v>
      </c>
      <c r="PLU238" s="38" t="s">
        <v>581</v>
      </c>
      <c r="PLV238" s="38" t="s">
        <v>564</v>
      </c>
      <c r="PLW238" s="38" t="s">
        <v>1188</v>
      </c>
      <c r="PLX238" s="38" t="s">
        <v>567</v>
      </c>
      <c r="PLY238" s="38" t="s">
        <v>1</v>
      </c>
      <c r="PLZ238" s="38" t="s">
        <v>563</v>
      </c>
      <c r="PMA238" s="38" t="s">
        <v>579</v>
      </c>
      <c r="PMB238" s="59" t="s">
        <v>580</v>
      </c>
      <c r="PMC238" s="38" t="s">
        <v>581</v>
      </c>
      <c r="PMD238" s="38" t="s">
        <v>564</v>
      </c>
      <c r="PME238" s="38" t="s">
        <v>1188</v>
      </c>
      <c r="PMF238" s="38" t="s">
        <v>567</v>
      </c>
      <c r="PMG238" s="38" t="s">
        <v>1</v>
      </c>
      <c r="PMH238" s="38" t="s">
        <v>563</v>
      </c>
      <c r="PMI238" s="38" t="s">
        <v>579</v>
      </c>
      <c r="PMJ238" s="59" t="s">
        <v>580</v>
      </c>
      <c r="PMK238" s="38" t="s">
        <v>581</v>
      </c>
      <c r="PML238" s="38" t="s">
        <v>564</v>
      </c>
      <c r="PMM238" s="38" t="s">
        <v>1188</v>
      </c>
      <c r="PMN238" s="38" t="s">
        <v>567</v>
      </c>
      <c r="PMO238" s="38" t="s">
        <v>1</v>
      </c>
      <c r="PMP238" s="38" t="s">
        <v>563</v>
      </c>
      <c r="PMQ238" s="38" t="s">
        <v>579</v>
      </c>
      <c r="PMR238" s="59" t="s">
        <v>580</v>
      </c>
      <c r="PMS238" s="38" t="s">
        <v>581</v>
      </c>
      <c r="PMT238" s="38" t="s">
        <v>564</v>
      </c>
      <c r="PMU238" s="38" t="s">
        <v>1188</v>
      </c>
      <c r="PMV238" s="38" t="s">
        <v>567</v>
      </c>
      <c r="PMW238" s="38" t="s">
        <v>1</v>
      </c>
      <c r="PMX238" s="38" t="s">
        <v>563</v>
      </c>
      <c r="PMY238" s="38" t="s">
        <v>579</v>
      </c>
      <c r="PMZ238" s="59" t="s">
        <v>580</v>
      </c>
      <c r="PNA238" s="38" t="s">
        <v>581</v>
      </c>
      <c r="PNB238" s="38" t="s">
        <v>564</v>
      </c>
      <c r="PNC238" s="38" t="s">
        <v>1188</v>
      </c>
      <c r="PND238" s="38" t="s">
        <v>567</v>
      </c>
      <c r="PNE238" s="38" t="s">
        <v>1</v>
      </c>
      <c r="PNF238" s="38" t="s">
        <v>563</v>
      </c>
      <c r="PNG238" s="38" t="s">
        <v>579</v>
      </c>
      <c r="PNH238" s="59" t="s">
        <v>580</v>
      </c>
      <c r="PNI238" s="38" t="s">
        <v>581</v>
      </c>
      <c r="PNJ238" s="38" t="s">
        <v>564</v>
      </c>
      <c r="PNK238" s="38" t="s">
        <v>1188</v>
      </c>
      <c r="PNL238" s="38" t="s">
        <v>567</v>
      </c>
      <c r="PNM238" s="38" t="s">
        <v>1</v>
      </c>
      <c r="PNN238" s="38" t="s">
        <v>563</v>
      </c>
      <c r="PNO238" s="38" t="s">
        <v>579</v>
      </c>
      <c r="PNP238" s="59" t="s">
        <v>580</v>
      </c>
      <c r="PNQ238" s="38" t="s">
        <v>581</v>
      </c>
      <c r="PNR238" s="38" t="s">
        <v>564</v>
      </c>
      <c r="PNS238" s="38" t="s">
        <v>1188</v>
      </c>
      <c r="PNT238" s="38" t="s">
        <v>567</v>
      </c>
      <c r="PNU238" s="38" t="s">
        <v>1</v>
      </c>
      <c r="PNV238" s="38" t="s">
        <v>563</v>
      </c>
      <c r="PNW238" s="38" t="s">
        <v>579</v>
      </c>
      <c r="PNX238" s="59" t="s">
        <v>580</v>
      </c>
      <c r="PNY238" s="38" t="s">
        <v>581</v>
      </c>
      <c r="PNZ238" s="38" t="s">
        <v>564</v>
      </c>
      <c r="POA238" s="38" t="s">
        <v>1188</v>
      </c>
      <c r="POB238" s="38" t="s">
        <v>567</v>
      </c>
      <c r="POC238" s="38" t="s">
        <v>1</v>
      </c>
      <c r="POD238" s="38" t="s">
        <v>563</v>
      </c>
      <c r="POE238" s="38" t="s">
        <v>579</v>
      </c>
      <c r="POF238" s="59" t="s">
        <v>580</v>
      </c>
      <c r="POG238" s="38" t="s">
        <v>581</v>
      </c>
      <c r="POH238" s="38" t="s">
        <v>564</v>
      </c>
      <c r="POI238" s="38" t="s">
        <v>1188</v>
      </c>
      <c r="POJ238" s="38" t="s">
        <v>567</v>
      </c>
      <c r="POK238" s="38" t="s">
        <v>1</v>
      </c>
      <c r="POL238" s="38" t="s">
        <v>563</v>
      </c>
      <c r="POM238" s="38" t="s">
        <v>579</v>
      </c>
      <c r="PON238" s="59" t="s">
        <v>580</v>
      </c>
      <c r="POO238" s="38" t="s">
        <v>581</v>
      </c>
      <c r="POP238" s="38" t="s">
        <v>564</v>
      </c>
      <c r="POQ238" s="38" t="s">
        <v>1188</v>
      </c>
      <c r="POR238" s="38" t="s">
        <v>567</v>
      </c>
      <c r="POS238" s="38" t="s">
        <v>1</v>
      </c>
      <c r="POT238" s="38" t="s">
        <v>563</v>
      </c>
      <c r="POU238" s="38" t="s">
        <v>579</v>
      </c>
      <c r="POV238" s="59" t="s">
        <v>580</v>
      </c>
      <c r="POW238" s="38" t="s">
        <v>581</v>
      </c>
      <c r="POX238" s="38" t="s">
        <v>564</v>
      </c>
      <c r="POY238" s="38" t="s">
        <v>1188</v>
      </c>
      <c r="POZ238" s="38" t="s">
        <v>567</v>
      </c>
      <c r="PPA238" s="38" t="s">
        <v>1</v>
      </c>
      <c r="PPB238" s="38" t="s">
        <v>563</v>
      </c>
      <c r="PPC238" s="38" t="s">
        <v>579</v>
      </c>
      <c r="PPD238" s="59" t="s">
        <v>580</v>
      </c>
      <c r="PPE238" s="38" t="s">
        <v>581</v>
      </c>
      <c r="PPF238" s="38" t="s">
        <v>564</v>
      </c>
      <c r="PPG238" s="38" t="s">
        <v>1188</v>
      </c>
      <c r="PPH238" s="38" t="s">
        <v>567</v>
      </c>
      <c r="PPI238" s="38" t="s">
        <v>1</v>
      </c>
      <c r="PPJ238" s="38" t="s">
        <v>563</v>
      </c>
      <c r="PPK238" s="38" t="s">
        <v>579</v>
      </c>
      <c r="PPL238" s="59" t="s">
        <v>580</v>
      </c>
      <c r="PPM238" s="38" t="s">
        <v>581</v>
      </c>
      <c r="PPN238" s="38" t="s">
        <v>564</v>
      </c>
      <c r="PPO238" s="38" t="s">
        <v>1188</v>
      </c>
      <c r="PPP238" s="38" t="s">
        <v>567</v>
      </c>
      <c r="PPQ238" s="38" t="s">
        <v>1</v>
      </c>
      <c r="PPR238" s="38" t="s">
        <v>563</v>
      </c>
      <c r="PPS238" s="38" t="s">
        <v>579</v>
      </c>
      <c r="PPT238" s="59" t="s">
        <v>580</v>
      </c>
      <c r="PPU238" s="38" t="s">
        <v>581</v>
      </c>
      <c r="PPV238" s="38" t="s">
        <v>564</v>
      </c>
      <c r="PPW238" s="38" t="s">
        <v>1188</v>
      </c>
      <c r="PPX238" s="38" t="s">
        <v>567</v>
      </c>
      <c r="PPY238" s="38" t="s">
        <v>1</v>
      </c>
      <c r="PPZ238" s="38" t="s">
        <v>563</v>
      </c>
      <c r="PQA238" s="38" t="s">
        <v>579</v>
      </c>
      <c r="PQB238" s="59" t="s">
        <v>580</v>
      </c>
      <c r="PQC238" s="38" t="s">
        <v>581</v>
      </c>
      <c r="PQD238" s="38" t="s">
        <v>564</v>
      </c>
      <c r="PQE238" s="38" t="s">
        <v>1188</v>
      </c>
      <c r="PQF238" s="38" t="s">
        <v>567</v>
      </c>
      <c r="PQG238" s="38" t="s">
        <v>1</v>
      </c>
      <c r="PQH238" s="38" t="s">
        <v>563</v>
      </c>
      <c r="PQI238" s="38" t="s">
        <v>579</v>
      </c>
      <c r="PQJ238" s="59" t="s">
        <v>580</v>
      </c>
      <c r="PQK238" s="38" t="s">
        <v>581</v>
      </c>
      <c r="PQL238" s="38" t="s">
        <v>564</v>
      </c>
      <c r="PQM238" s="38" t="s">
        <v>1188</v>
      </c>
      <c r="PQN238" s="38" t="s">
        <v>567</v>
      </c>
      <c r="PQO238" s="38" t="s">
        <v>1</v>
      </c>
      <c r="PQP238" s="38" t="s">
        <v>563</v>
      </c>
      <c r="PQQ238" s="38" t="s">
        <v>579</v>
      </c>
      <c r="PQR238" s="59" t="s">
        <v>580</v>
      </c>
      <c r="PQS238" s="38" t="s">
        <v>581</v>
      </c>
      <c r="PQT238" s="38" t="s">
        <v>564</v>
      </c>
      <c r="PQU238" s="38" t="s">
        <v>1188</v>
      </c>
      <c r="PQV238" s="38" t="s">
        <v>567</v>
      </c>
      <c r="PQW238" s="38" t="s">
        <v>1</v>
      </c>
      <c r="PQX238" s="38" t="s">
        <v>563</v>
      </c>
      <c r="PQY238" s="38" t="s">
        <v>579</v>
      </c>
      <c r="PQZ238" s="59" t="s">
        <v>580</v>
      </c>
      <c r="PRA238" s="38" t="s">
        <v>581</v>
      </c>
      <c r="PRB238" s="38" t="s">
        <v>564</v>
      </c>
      <c r="PRC238" s="38" t="s">
        <v>1188</v>
      </c>
      <c r="PRD238" s="38" t="s">
        <v>567</v>
      </c>
      <c r="PRE238" s="38" t="s">
        <v>1</v>
      </c>
      <c r="PRF238" s="38" t="s">
        <v>563</v>
      </c>
      <c r="PRG238" s="38" t="s">
        <v>579</v>
      </c>
      <c r="PRH238" s="59" t="s">
        <v>580</v>
      </c>
      <c r="PRI238" s="38" t="s">
        <v>581</v>
      </c>
      <c r="PRJ238" s="38" t="s">
        <v>564</v>
      </c>
      <c r="PRK238" s="38" t="s">
        <v>1188</v>
      </c>
      <c r="PRL238" s="38" t="s">
        <v>567</v>
      </c>
      <c r="PRM238" s="38" t="s">
        <v>1</v>
      </c>
      <c r="PRN238" s="38" t="s">
        <v>563</v>
      </c>
      <c r="PRO238" s="38" t="s">
        <v>579</v>
      </c>
      <c r="PRP238" s="59" t="s">
        <v>580</v>
      </c>
      <c r="PRQ238" s="38" t="s">
        <v>581</v>
      </c>
      <c r="PRR238" s="38" t="s">
        <v>564</v>
      </c>
      <c r="PRS238" s="38" t="s">
        <v>1188</v>
      </c>
      <c r="PRT238" s="38" t="s">
        <v>567</v>
      </c>
      <c r="PRU238" s="38" t="s">
        <v>1</v>
      </c>
      <c r="PRV238" s="38" t="s">
        <v>563</v>
      </c>
      <c r="PRW238" s="38" t="s">
        <v>579</v>
      </c>
      <c r="PRX238" s="59" t="s">
        <v>580</v>
      </c>
      <c r="PRY238" s="38" t="s">
        <v>581</v>
      </c>
      <c r="PRZ238" s="38" t="s">
        <v>564</v>
      </c>
      <c r="PSA238" s="38" t="s">
        <v>1188</v>
      </c>
      <c r="PSB238" s="38" t="s">
        <v>567</v>
      </c>
      <c r="PSC238" s="38" t="s">
        <v>1</v>
      </c>
      <c r="PSD238" s="38" t="s">
        <v>563</v>
      </c>
      <c r="PSE238" s="38" t="s">
        <v>579</v>
      </c>
      <c r="PSF238" s="59" t="s">
        <v>580</v>
      </c>
      <c r="PSG238" s="38" t="s">
        <v>581</v>
      </c>
      <c r="PSH238" s="38" t="s">
        <v>564</v>
      </c>
      <c r="PSI238" s="38" t="s">
        <v>1188</v>
      </c>
      <c r="PSJ238" s="38" t="s">
        <v>567</v>
      </c>
      <c r="PSK238" s="38" t="s">
        <v>1</v>
      </c>
      <c r="PSL238" s="38" t="s">
        <v>563</v>
      </c>
      <c r="PSM238" s="38" t="s">
        <v>579</v>
      </c>
      <c r="PSN238" s="59" t="s">
        <v>580</v>
      </c>
      <c r="PSO238" s="38" t="s">
        <v>581</v>
      </c>
      <c r="PSP238" s="38" t="s">
        <v>564</v>
      </c>
      <c r="PSQ238" s="38" t="s">
        <v>1188</v>
      </c>
      <c r="PSR238" s="38" t="s">
        <v>567</v>
      </c>
      <c r="PSS238" s="38" t="s">
        <v>1</v>
      </c>
      <c r="PST238" s="38" t="s">
        <v>563</v>
      </c>
      <c r="PSU238" s="38" t="s">
        <v>579</v>
      </c>
      <c r="PSV238" s="59" t="s">
        <v>580</v>
      </c>
      <c r="PSW238" s="38" t="s">
        <v>581</v>
      </c>
      <c r="PSX238" s="38" t="s">
        <v>564</v>
      </c>
      <c r="PSY238" s="38" t="s">
        <v>1188</v>
      </c>
      <c r="PSZ238" s="38" t="s">
        <v>567</v>
      </c>
      <c r="PTA238" s="38" t="s">
        <v>1</v>
      </c>
      <c r="PTB238" s="38" t="s">
        <v>563</v>
      </c>
      <c r="PTC238" s="38" t="s">
        <v>579</v>
      </c>
      <c r="PTD238" s="59" t="s">
        <v>580</v>
      </c>
      <c r="PTE238" s="38" t="s">
        <v>581</v>
      </c>
      <c r="PTF238" s="38" t="s">
        <v>564</v>
      </c>
      <c r="PTG238" s="38" t="s">
        <v>1188</v>
      </c>
      <c r="PTH238" s="38" t="s">
        <v>567</v>
      </c>
      <c r="PTI238" s="38" t="s">
        <v>1</v>
      </c>
      <c r="PTJ238" s="38" t="s">
        <v>563</v>
      </c>
      <c r="PTK238" s="38" t="s">
        <v>579</v>
      </c>
      <c r="PTL238" s="59" t="s">
        <v>580</v>
      </c>
      <c r="PTM238" s="38" t="s">
        <v>581</v>
      </c>
      <c r="PTN238" s="38" t="s">
        <v>564</v>
      </c>
      <c r="PTO238" s="38" t="s">
        <v>1188</v>
      </c>
      <c r="PTP238" s="38" t="s">
        <v>567</v>
      </c>
      <c r="PTQ238" s="38" t="s">
        <v>1</v>
      </c>
      <c r="PTR238" s="38" t="s">
        <v>563</v>
      </c>
      <c r="PTS238" s="38" t="s">
        <v>579</v>
      </c>
      <c r="PTT238" s="59" t="s">
        <v>580</v>
      </c>
      <c r="PTU238" s="38" t="s">
        <v>581</v>
      </c>
      <c r="PTV238" s="38" t="s">
        <v>564</v>
      </c>
      <c r="PTW238" s="38" t="s">
        <v>1188</v>
      </c>
      <c r="PTX238" s="38" t="s">
        <v>567</v>
      </c>
      <c r="PTY238" s="38" t="s">
        <v>1</v>
      </c>
      <c r="PTZ238" s="38" t="s">
        <v>563</v>
      </c>
      <c r="PUA238" s="38" t="s">
        <v>579</v>
      </c>
      <c r="PUB238" s="59" t="s">
        <v>580</v>
      </c>
      <c r="PUC238" s="38" t="s">
        <v>581</v>
      </c>
      <c r="PUD238" s="38" t="s">
        <v>564</v>
      </c>
      <c r="PUE238" s="38" t="s">
        <v>1188</v>
      </c>
      <c r="PUF238" s="38" t="s">
        <v>567</v>
      </c>
      <c r="PUG238" s="38" t="s">
        <v>1</v>
      </c>
      <c r="PUH238" s="38" t="s">
        <v>563</v>
      </c>
      <c r="PUI238" s="38" t="s">
        <v>579</v>
      </c>
      <c r="PUJ238" s="59" t="s">
        <v>580</v>
      </c>
      <c r="PUK238" s="38" t="s">
        <v>581</v>
      </c>
      <c r="PUL238" s="38" t="s">
        <v>564</v>
      </c>
      <c r="PUM238" s="38" t="s">
        <v>1188</v>
      </c>
      <c r="PUN238" s="38" t="s">
        <v>567</v>
      </c>
      <c r="PUO238" s="38" t="s">
        <v>1</v>
      </c>
      <c r="PUP238" s="38" t="s">
        <v>563</v>
      </c>
      <c r="PUQ238" s="38" t="s">
        <v>579</v>
      </c>
      <c r="PUR238" s="59" t="s">
        <v>580</v>
      </c>
      <c r="PUS238" s="38" t="s">
        <v>581</v>
      </c>
      <c r="PUT238" s="38" t="s">
        <v>564</v>
      </c>
      <c r="PUU238" s="38" t="s">
        <v>1188</v>
      </c>
      <c r="PUV238" s="38" t="s">
        <v>567</v>
      </c>
      <c r="PUW238" s="38" t="s">
        <v>1</v>
      </c>
      <c r="PUX238" s="38" t="s">
        <v>563</v>
      </c>
      <c r="PUY238" s="38" t="s">
        <v>579</v>
      </c>
      <c r="PUZ238" s="59" t="s">
        <v>580</v>
      </c>
      <c r="PVA238" s="38" t="s">
        <v>581</v>
      </c>
      <c r="PVB238" s="38" t="s">
        <v>564</v>
      </c>
      <c r="PVC238" s="38" t="s">
        <v>1188</v>
      </c>
      <c r="PVD238" s="38" t="s">
        <v>567</v>
      </c>
      <c r="PVE238" s="38" t="s">
        <v>1</v>
      </c>
      <c r="PVF238" s="38" t="s">
        <v>563</v>
      </c>
      <c r="PVG238" s="38" t="s">
        <v>579</v>
      </c>
      <c r="PVH238" s="59" t="s">
        <v>580</v>
      </c>
      <c r="PVI238" s="38" t="s">
        <v>581</v>
      </c>
      <c r="PVJ238" s="38" t="s">
        <v>564</v>
      </c>
      <c r="PVK238" s="38" t="s">
        <v>1188</v>
      </c>
      <c r="PVL238" s="38" t="s">
        <v>567</v>
      </c>
      <c r="PVM238" s="38" t="s">
        <v>1</v>
      </c>
      <c r="PVN238" s="38" t="s">
        <v>563</v>
      </c>
      <c r="PVO238" s="38" t="s">
        <v>579</v>
      </c>
      <c r="PVP238" s="59" t="s">
        <v>580</v>
      </c>
      <c r="PVQ238" s="38" t="s">
        <v>581</v>
      </c>
      <c r="PVR238" s="38" t="s">
        <v>564</v>
      </c>
      <c r="PVS238" s="38" t="s">
        <v>1188</v>
      </c>
      <c r="PVT238" s="38" t="s">
        <v>567</v>
      </c>
      <c r="PVU238" s="38" t="s">
        <v>1</v>
      </c>
      <c r="PVV238" s="38" t="s">
        <v>563</v>
      </c>
      <c r="PVW238" s="38" t="s">
        <v>579</v>
      </c>
      <c r="PVX238" s="59" t="s">
        <v>580</v>
      </c>
      <c r="PVY238" s="38" t="s">
        <v>581</v>
      </c>
      <c r="PVZ238" s="38" t="s">
        <v>564</v>
      </c>
      <c r="PWA238" s="38" t="s">
        <v>1188</v>
      </c>
      <c r="PWB238" s="38" t="s">
        <v>567</v>
      </c>
      <c r="PWC238" s="38" t="s">
        <v>1</v>
      </c>
      <c r="PWD238" s="38" t="s">
        <v>563</v>
      </c>
      <c r="PWE238" s="38" t="s">
        <v>579</v>
      </c>
      <c r="PWF238" s="59" t="s">
        <v>580</v>
      </c>
      <c r="PWG238" s="38" t="s">
        <v>581</v>
      </c>
      <c r="PWH238" s="38" t="s">
        <v>564</v>
      </c>
      <c r="PWI238" s="38" t="s">
        <v>1188</v>
      </c>
      <c r="PWJ238" s="38" t="s">
        <v>567</v>
      </c>
      <c r="PWK238" s="38" t="s">
        <v>1</v>
      </c>
      <c r="PWL238" s="38" t="s">
        <v>563</v>
      </c>
      <c r="PWM238" s="38" t="s">
        <v>579</v>
      </c>
      <c r="PWN238" s="59" t="s">
        <v>580</v>
      </c>
      <c r="PWO238" s="38" t="s">
        <v>581</v>
      </c>
      <c r="PWP238" s="38" t="s">
        <v>564</v>
      </c>
      <c r="PWQ238" s="38" t="s">
        <v>1188</v>
      </c>
      <c r="PWR238" s="38" t="s">
        <v>567</v>
      </c>
      <c r="PWS238" s="38" t="s">
        <v>1</v>
      </c>
      <c r="PWT238" s="38" t="s">
        <v>563</v>
      </c>
      <c r="PWU238" s="38" t="s">
        <v>579</v>
      </c>
      <c r="PWV238" s="59" t="s">
        <v>580</v>
      </c>
      <c r="PWW238" s="38" t="s">
        <v>581</v>
      </c>
      <c r="PWX238" s="38" t="s">
        <v>564</v>
      </c>
      <c r="PWY238" s="38" t="s">
        <v>1188</v>
      </c>
      <c r="PWZ238" s="38" t="s">
        <v>567</v>
      </c>
      <c r="PXA238" s="38" t="s">
        <v>1</v>
      </c>
      <c r="PXB238" s="38" t="s">
        <v>563</v>
      </c>
      <c r="PXC238" s="38" t="s">
        <v>579</v>
      </c>
      <c r="PXD238" s="59" t="s">
        <v>580</v>
      </c>
      <c r="PXE238" s="38" t="s">
        <v>581</v>
      </c>
      <c r="PXF238" s="38" t="s">
        <v>564</v>
      </c>
      <c r="PXG238" s="38" t="s">
        <v>1188</v>
      </c>
      <c r="PXH238" s="38" t="s">
        <v>567</v>
      </c>
      <c r="PXI238" s="38" t="s">
        <v>1</v>
      </c>
      <c r="PXJ238" s="38" t="s">
        <v>563</v>
      </c>
      <c r="PXK238" s="38" t="s">
        <v>579</v>
      </c>
      <c r="PXL238" s="59" t="s">
        <v>580</v>
      </c>
      <c r="PXM238" s="38" t="s">
        <v>581</v>
      </c>
      <c r="PXN238" s="38" t="s">
        <v>564</v>
      </c>
      <c r="PXO238" s="38" t="s">
        <v>1188</v>
      </c>
      <c r="PXP238" s="38" t="s">
        <v>567</v>
      </c>
      <c r="PXQ238" s="38" t="s">
        <v>1</v>
      </c>
      <c r="PXR238" s="38" t="s">
        <v>563</v>
      </c>
      <c r="PXS238" s="38" t="s">
        <v>579</v>
      </c>
      <c r="PXT238" s="59" t="s">
        <v>580</v>
      </c>
      <c r="PXU238" s="38" t="s">
        <v>581</v>
      </c>
      <c r="PXV238" s="38" t="s">
        <v>564</v>
      </c>
      <c r="PXW238" s="38" t="s">
        <v>1188</v>
      </c>
      <c r="PXX238" s="38" t="s">
        <v>567</v>
      </c>
      <c r="PXY238" s="38" t="s">
        <v>1</v>
      </c>
      <c r="PXZ238" s="38" t="s">
        <v>563</v>
      </c>
      <c r="PYA238" s="38" t="s">
        <v>579</v>
      </c>
      <c r="PYB238" s="59" t="s">
        <v>580</v>
      </c>
      <c r="PYC238" s="38" t="s">
        <v>581</v>
      </c>
      <c r="PYD238" s="38" t="s">
        <v>564</v>
      </c>
      <c r="PYE238" s="38" t="s">
        <v>1188</v>
      </c>
      <c r="PYF238" s="38" t="s">
        <v>567</v>
      </c>
      <c r="PYG238" s="38" t="s">
        <v>1</v>
      </c>
      <c r="PYH238" s="38" t="s">
        <v>563</v>
      </c>
      <c r="PYI238" s="38" t="s">
        <v>579</v>
      </c>
      <c r="PYJ238" s="59" t="s">
        <v>580</v>
      </c>
      <c r="PYK238" s="38" t="s">
        <v>581</v>
      </c>
      <c r="PYL238" s="38" t="s">
        <v>564</v>
      </c>
      <c r="PYM238" s="38" t="s">
        <v>1188</v>
      </c>
      <c r="PYN238" s="38" t="s">
        <v>567</v>
      </c>
      <c r="PYO238" s="38" t="s">
        <v>1</v>
      </c>
      <c r="PYP238" s="38" t="s">
        <v>563</v>
      </c>
      <c r="PYQ238" s="38" t="s">
        <v>579</v>
      </c>
      <c r="PYR238" s="59" t="s">
        <v>580</v>
      </c>
      <c r="PYS238" s="38" t="s">
        <v>581</v>
      </c>
      <c r="PYT238" s="38" t="s">
        <v>564</v>
      </c>
      <c r="PYU238" s="38" t="s">
        <v>1188</v>
      </c>
      <c r="PYV238" s="38" t="s">
        <v>567</v>
      </c>
      <c r="PYW238" s="38" t="s">
        <v>1</v>
      </c>
      <c r="PYX238" s="38" t="s">
        <v>563</v>
      </c>
      <c r="PYY238" s="38" t="s">
        <v>579</v>
      </c>
      <c r="PYZ238" s="59" t="s">
        <v>580</v>
      </c>
      <c r="PZA238" s="38" t="s">
        <v>581</v>
      </c>
      <c r="PZB238" s="38" t="s">
        <v>564</v>
      </c>
      <c r="PZC238" s="38" t="s">
        <v>1188</v>
      </c>
      <c r="PZD238" s="38" t="s">
        <v>567</v>
      </c>
      <c r="PZE238" s="38" t="s">
        <v>1</v>
      </c>
      <c r="PZF238" s="38" t="s">
        <v>563</v>
      </c>
      <c r="PZG238" s="38" t="s">
        <v>579</v>
      </c>
      <c r="PZH238" s="59" t="s">
        <v>580</v>
      </c>
      <c r="PZI238" s="38" t="s">
        <v>581</v>
      </c>
      <c r="PZJ238" s="38" t="s">
        <v>564</v>
      </c>
      <c r="PZK238" s="38" t="s">
        <v>1188</v>
      </c>
      <c r="PZL238" s="38" t="s">
        <v>567</v>
      </c>
      <c r="PZM238" s="38" t="s">
        <v>1</v>
      </c>
      <c r="PZN238" s="38" t="s">
        <v>563</v>
      </c>
      <c r="PZO238" s="38" t="s">
        <v>579</v>
      </c>
      <c r="PZP238" s="59" t="s">
        <v>580</v>
      </c>
      <c r="PZQ238" s="38" t="s">
        <v>581</v>
      </c>
      <c r="PZR238" s="38" t="s">
        <v>564</v>
      </c>
      <c r="PZS238" s="38" t="s">
        <v>1188</v>
      </c>
      <c r="PZT238" s="38" t="s">
        <v>567</v>
      </c>
      <c r="PZU238" s="38" t="s">
        <v>1</v>
      </c>
      <c r="PZV238" s="38" t="s">
        <v>563</v>
      </c>
      <c r="PZW238" s="38" t="s">
        <v>579</v>
      </c>
      <c r="PZX238" s="59" t="s">
        <v>580</v>
      </c>
      <c r="PZY238" s="38" t="s">
        <v>581</v>
      </c>
      <c r="PZZ238" s="38" t="s">
        <v>564</v>
      </c>
      <c r="QAA238" s="38" t="s">
        <v>1188</v>
      </c>
      <c r="QAB238" s="38" t="s">
        <v>567</v>
      </c>
      <c r="QAC238" s="38" t="s">
        <v>1</v>
      </c>
      <c r="QAD238" s="38" t="s">
        <v>563</v>
      </c>
      <c r="QAE238" s="38" t="s">
        <v>579</v>
      </c>
      <c r="QAF238" s="59" t="s">
        <v>580</v>
      </c>
      <c r="QAG238" s="38" t="s">
        <v>581</v>
      </c>
      <c r="QAH238" s="38" t="s">
        <v>564</v>
      </c>
      <c r="QAI238" s="38" t="s">
        <v>1188</v>
      </c>
      <c r="QAJ238" s="38" t="s">
        <v>567</v>
      </c>
      <c r="QAK238" s="38" t="s">
        <v>1</v>
      </c>
      <c r="QAL238" s="38" t="s">
        <v>563</v>
      </c>
      <c r="QAM238" s="38" t="s">
        <v>579</v>
      </c>
      <c r="QAN238" s="59" t="s">
        <v>580</v>
      </c>
      <c r="QAO238" s="38" t="s">
        <v>581</v>
      </c>
      <c r="QAP238" s="38" t="s">
        <v>564</v>
      </c>
      <c r="QAQ238" s="38" t="s">
        <v>1188</v>
      </c>
      <c r="QAR238" s="38" t="s">
        <v>567</v>
      </c>
      <c r="QAS238" s="38" t="s">
        <v>1</v>
      </c>
      <c r="QAT238" s="38" t="s">
        <v>563</v>
      </c>
      <c r="QAU238" s="38" t="s">
        <v>579</v>
      </c>
      <c r="QAV238" s="59" t="s">
        <v>580</v>
      </c>
      <c r="QAW238" s="38" t="s">
        <v>581</v>
      </c>
      <c r="QAX238" s="38" t="s">
        <v>564</v>
      </c>
      <c r="QAY238" s="38" t="s">
        <v>1188</v>
      </c>
      <c r="QAZ238" s="38" t="s">
        <v>567</v>
      </c>
      <c r="QBA238" s="38" t="s">
        <v>1</v>
      </c>
      <c r="QBB238" s="38" t="s">
        <v>563</v>
      </c>
      <c r="QBC238" s="38" t="s">
        <v>579</v>
      </c>
      <c r="QBD238" s="59" t="s">
        <v>580</v>
      </c>
      <c r="QBE238" s="38" t="s">
        <v>581</v>
      </c>
      <c r="QBF238" s="38" t="s">
        <v>564</v>
      </c>
      <c r="QBG238" s="38" t="s">
        <v>1188</v>
      </c>
      <c r="QBH238" s="38" t="s">
        <v>567</v>
      </c>
      <c r="QBI238" s="38" t="s">
        <v>1</v>
      </c>
      <c r="QBJ238" s="38" t="s">
        <v>563</v>
      </c>
      <c r="QBK238" s="38" t="s">
        <v>579</v>
      </c>
      <c r="QBL238" s="59" t="s">
        <v>580</v>
      </c>
      <c r="QBM238" s="38" t="s">
        <v>581</v>
      </c>
      <c r="QBN238" s="38" t="s">
        <v>564</v>
      </c>
      <c r="QBO238" s="38" t="s">
        <v>1188</v>
      </c>
      <c r="QBP238" s="38" t="s">
        <v>567</v>
      </c>
      <c r="QBQ238" s="38" t="s">
        <v>1</v>
      </c>
      <c r="QBR238" s="38" t="s">
        <v>563</v>
      </c>
      <c r="QBS238" s="38" t="s">
        <v>579</v>
      </c>
      <c r="QBT238" s="59" t="s">
        <v>580</v>
      </c>
      <c r="QBU238" s="38" t="s">
        <v>581</v>
      </c>
      <c r="QBV238" s="38" t="s">
        <v>564</v>
      </c>
      <c r="QBW238" s="38" t="s">
        <v>1188</v>
      </c>
      <c r="QBX238" s="38" t="s">
        <v>567</v>
      </c>
      <c r="QBY238" s="38" t="s">
        <v>1</v>
      </c>
      <c r="QBZ238" s="38" t="s">
        <v>563</v>
      </c>
      <c r="QCA238" s="38" t="s">
        <v>579</v>
      </c>
      <c r="QCB238" s="59" t="s">
        <v>580</v>
      </c>
      <c r="QCC238" s="38" t="s">
        <v>581</v>
      </c>
      <c r="QCD238" s="38" t="s">
        <v>564</v>
      </c>
      <c r="QCE238" s="38" t="s">
        <v>1188</v>
      </c>
      <c r="QCF238" s="38" t="s">
        <v>567</v>
      </c>
      <c r="QCG238" s="38" t="s">
        <v>1</v>
      </c>
      <c r="QCH238" s="38" t="s">
        <v>563</v>
      </c>
      <c r="QCI238" s="38" t="s">
        <v>579</v>
      </c>
      <c r="QCJ238" s="59" t="s">
        <v>580</v>
      </c>
      <c r="QCK238" s="38" t="s">
        <v>581</v>
      </c>
      <c r="QCL238" s="38" t="s">
        <v>564</v>
      </c>
      <c r="QCM238" s="38" t="s">
        <v>1188</v>
      </c>
      <c r="QCN238" s="38" t="s">
        <v>567</v>
      </c>
      <c r="QCO238" s="38" t="s">
        <v>1</v>
      </c>
      <c r="QCP238" s="38" t="s">
        <v>563</v>
      </c>
      <c r="QCQ238" s="38" t="s">
        <v>579</v>
      </c>
      <c r="QCR238" s="59" t="s">
        <v>580</v>
      </c>
      <c r="QCS238" s="38" t="s">
        <v>581</v>
      </c>
      <c r="QCT238" s="38" t="s">
        <v>564</v>
      </c>
      <c r="QCU238" s="38" t="s">
        <v>1188</v>
      </c>
      <c r="QCV238" s="38" t="s">
        <v>567</v>
      </c>
      <c r="QCW238" s="38" t="s">
        <v>1</v>
      </c>
      <c r="QCX238" s="38" t="s">
        <v>563</v>
      </c>
      <c r="QCY238" s="38" t="s">
        <v>579</v>
      </c>
      <c r="QCZ238" s="59" t="s">
        <v>580</v>
      </c>
      <c r="QDA238" s="38" t="s">
        <v>581</v>
      </c>
      <c r="QDB238" s="38" t="s">
        <v>564</v>
      </c>
      <c r="QDC238" s="38" t="s">
        <v>1188</v>
      </c>
      <c r="QDD238" s="38" t="s">
        <v>567</v>
      </c>
      <c r="QDE238" s="38" t="s">
        <v>1</v>
      </c>
      <c r="QDF238" s="38" t="s">
        <v>563</v>
      </c>
      <c r="QDG238" s="38" t="s">
        <v>579</v>
      </c>
      <c r="QDH238" s="59" t="s">
        <v>580</v>
      </c>
      <c r="QDI238" s="38" t="s">
        <v>581</v>
      </c>
      <c r="QDJ238" s="38" t="s">
        <v>564</v>
      </c>
      <c r="QDK238" s="38" t="s">
        <v>1188</v>
      </c>
      <c r="QDL238" s="38" t="s">
        <v>567</v>
      </c>
      <c r="QDM238" s="38" t="s">
        <v>1</v>
      </c>
      <c r="QDN238" s="38" t="s">
        <v>563</v>
      </c>
      <c r="QDO238" s="38" t="s">
        <v>579</v>
      </c>
      <c r="QDP238" s="59" t="s">
        <v>580</v>
      </c>
      <c r="QDQ238" s="38" t="s">
        <v>581</v>
      </c>
      <c r="QDR238" s="38" t="s">
        <v>564</v>
      </c>
      <c r="QDS238" s="38" t="s">
        <v>1188</v>
      </c>
      <c r="QDT238" s="38" t="s">
        <v>567</v>
      </c>
      <c r="QDU238" s="38" t="s">
        <v>1</v>
      </c>
      <c r="QDV238" s="38" t="s">
        <v>563</v>
      </c>
      <c r="QDW238" s="38" t="s">
        <v>579</v>
      </c>
      <c r="QDX238" s="59" t="s">
        <v>580</v>
      </c>
      <c r="QDY238" s="38" t="s">
        <v>581</v>
      </c>
      <c r="QDZ238" s="38" t="s">
        <v>564</v>
      </c>
      <c r="QEA238" s="38" t="s">
        <v>1188</v>
      </c>
      <c r="QEB238" s="38" t="s">
        <v>567</v>
      </c>
      <c r="QEC238" s="38" t="s">
        <v>1</v>
      </c>
      <c r="QED238" s="38" t="s">
        <v>563</v>
      </c>
      <c r="QEE238" s="38" t="s">
        <v>579</v>
      </c>
      <c r="QEF238" s="59" t="s">
        <v>580</v>
      </c>
      <c r="QEG238" s="38" t="s">
        <v>581</v>
      </c>
      <c r="QEH238" s="38" t="s">
        <v>564</v>
      </c>
      <c r="QEI238" s="38" t="s">
        <v>1188</v>
      </c>
      <c r="QEJ238" s="38" t="s">
        <v>567</v>
      </c>
      <c r="QEK238" s="38" t="s">
        <v>1</v>
      </c>
      <c r="QEL238" s="38" t="s">
        <v>563</v>
      </c>
      <c r="QEM238" s="38" t="s">
        <v>579</v>
      </c>
      <c r="QEN238" s="59" t="s">
        <v>580</v>
      </c>
      <c r="QEO238" s="38" t="s">
        <v>581</v>
      </c>
      <c r="QEP238" s="38" t="s">
        <v>564</v>
      </c>
      <c r="QEQ238" s="38" t="s">
        <v>1188</v>
      </c>
      <c r="QER238" s="38" t="s">
        <v>567</v>
      </c>
      <c r="QES238" s="38" t="s">
        <v>1</v>
      </c>
      <c r="QET238" s="38" t="s">
        <v>563</v>
      </c>
      <c r="QEU238" s="38" t="s">
        <v>579</v>
      </c>
      <c r="QEV238" s="59" t="s">
        <v>580</v>
      </c>
      <c r="QEW238" s="38" t="s">
        <v>581</v>
      </c>
      <c r="QEX238" s="38" t="s">
        <v>564</v>
      </c>
      <c r="QEY238" s="38" t="s">
        <v>1188</v>
      </c>
      <c r="QEZ238" s="38" t="s">
        <v>567</v>
      </c>
      <c r="QFA238" s="38" t="s">
        <v>1</v>
      </c>
      <c r="QFB238" s="38" t="s">
        <v>563</v>
      </c>
      <c r="QFC238" s="38" t="s">
        <v>579</v>
      </c>
      <c r="QFD238" s="59" t="s">
        <v>580</v>
      </c>
      <c r="QFE238" s="38" t="s">
        <v>581</v>
      </c>
      <c r="QFF238" s="38" t="s">
        <v>564</v>
      </c>
      <c r="QFG238" s="38" t="s">
        <v>1188</v>
      </c>
      <c r="QFH238" s="38" t="s">
        <v>567</v>
      </c>
      <c r="QFI238" s="38" t="s">
        <v>1</v>
      </c>
      <c r="QFJ238" s="38" t="s">
        <v>563</v>
      </c>
      <c r="QFK238" s="38" t="s">
        <v>579</v>
      </c>
      <c r="QFL238" s="59" t="s">
        <v>580</v>
      </c>
      <c r="QFM238" s="38" t="s">
        <v>581</v>
      </c>
      <c r="QFN238" s="38" t="s">
        <v>564</v>
      </c>
      <c r="QFO238" s="38" t="s">
        <v>1188</v>
      </c>
      <c r="QFP238" s="38" t="s">
        <v>567</v>
      </c>
      <c r="QFQ238" s="38" t="s">
        <v>1</v>
      </c>
      <c r="QFR238" s="38" t="s">
        <v>563</v>
      </c>
      <c r="QFS238" s="38" t="s">
        <v>579</v>
      </c>
      <c r="QFT238" s="59" t="s">
        <v>580</v>
      </c>
      <c r="QFU238" s="38" t="s">
        <v>581</v>
      </c>
      <c r="QFV238" s="38" t="s">
        <v>564</v>
      </c>
      <c r="QFW238" s="38" t="s">
        <v>1188</v>
      </c>
      <c r="QFX238" s="38" t="s">
        <v>567</v>
      </c>
      <c r="QFY238" s="38" t="s">
        <v>1</v>
      </c>
      <c r="QFZ238" s="38" t="s">
        <v>563</v>
      </c>
      <c r="QGA238" s="38" t="s">
        <v>579</v>
      </c>
      <c r="QGB238" s="59" t="s">
        <v>580</v>
      </c>
      <c r="QGC238" s="38" t="s">
        <v>581</v>
      </c>
      <c r="QGD238" s="38" t="s">
        <v>564</v>
      </c>
      <c r="QGE238" s="38" t="s">
        <v>1188</v>
      </c>
      <c r="QGF238" s="38" t="s">
        <v>567</v>
      </c>
      <c r="QGG238" s="38" t="s">
        <v>1</v>
      </c>
      <c r="QGH238" s="38" t="s">
        <v>563</v>
      </c>
      <c r="QGI238" s="38" t="s">
        <v>579</v>
      </c>
      <c r="QGJ238" s="59" t="s">
        <v>580</v>
      </c>
      <c r="QGK238" s="38" t="s">
        <v>581</v>
      </c>
      <c r="QGL238" s="38" t="s">
        <v>564</v>
      </c>
      <c r="QGM238" s="38" t="s">
        <v>1188</v>
      </c>
      <c r="QGN238" s="38" t="s">
        <v>567</v>
      </c>
      <c r="QGO238" s="38" t="s">
        <v>1</v>
      </c>
      <c r="QGP238" s="38" t="s">
        <v>563</v>
      </c>
      <c r="QGQ238" s="38" t="s">
        <v>579</v>
      </c>
      <c r="QGR238" s="59" t="s">
        <v>580</v>
      </c>
      <c r="QGS238" s="38" t="s">
        <v>581</v>
      </c>
      <c r="QGT238" s="38" t="s">
        <v>564</v>
      </c>
      <c r="QGU238" s="38" t="s">
        <v>1188</v>
      </c>
      <c r="QGV238" s="38" t="s">
        <v>567</v>
      </c>
      <c r="QGW238" s="38" t="s">
        <v>1</v>
      </c>
      <c r="QGX238" s="38" t="s">
        <v>563</v>
      </c>
      <c r="QGY238" s="38" t="s">
        <v>579</v>
      </c>
      <c r="QGZ238" s="59" t="s">
        <v>580</v>
      </c>
      <c r="QHA238" s="38" t="s">
        <v>581</v>
      </c>
      <c r="QHB238" s="38" t="s">
        <v>564</v>
      </c>
      <c r="QHC238" s="38" t="s">
        <v>1188</v>
      </c>
      <c r="QHD238" s="38" t="s">
        <v>567</v>
      </c>
      <c r="QHE238" s="38" t="s">
        <v>1</v>
      </c>
      <c r="QHF238" s="38" t="s">
        <v>563</v>
      </c>
      <c r="QHG238" s="38" t="s">
        <v>579</v>
      </c>
      <c r="QHH238" s="59" t="s">
        <v>580</v>
      </c>
      <c r="QHI238" s="38" t="s">
        <v>581</v>
      </c>
      <c r="QHJ238" s="38" t="s">
        <v>564</v>
      </c>
      <c r="QHK238" s="38" t="s">
        <v>1188</v>
      </c>
      <c r="QHL238" s="38" t="s">
        <v>567</v>
      </c>
      <c r="QHM238" s="38" t="s">
        <v>1</v>
      </c>
      <c r="QHN238" s="38" t="s">
        <v>563</v>
      </c>
      <c r="QHO238" s="38" t="s">
        <v>579</v>
      </c>
      <c r="QHP238" s="59" t="s">
        <v>580</v>
      </c>
      <c r="QHQ238" s="38" t="s">
        <v>581</v>
      </c>
      <c r="QHR238" s="38" t="s">
        <v>564</v>
      </c>
      <c r="QHS238" s="38" t="s">
        <v>1188</v>
      </c>
      <c r="QHT238" s="38" t="s">
        <v>567</v>
      </c>
      <c r="QHU238" s="38" t="s">
        <v>1</v>
      </c>
      <c r="QHV238" s="38" t="s">
        <v>563</v>
      </c>
      <c r="QHW238" s="38" t="s">
        <v>579</v>
      </c>
      <c r="QHX238" s="59" t="s">
        <v>580</v>
      </c>
      <c r="QHY238" s="38" t="s">
        <v>581</v>
      </c>
      <c r="QHZ238" s="38" t="s">
        <v>564</v>
      </c>
      <c r="QIA238" s="38" t="s">
        <v>1188</v>
      </c>
      <c r="QIB238" s="38" t="s">
        <v>567</v>
      </c>
      <c r="QIC238" s="38" t="s">
        <v>1</v>
      </c>
      <c r="QID238" s="38" t="s">
        <v>563</v>
      </c>
      <c r="QIE238" s="38" t="s">
        <v>579</v>
      </c>
      <c r="QIF238" s="59" t="s">
        <v>580</v>
      </c>
      <c r="QIG238" s="38" t="s">
        <v>581</v>
      </c>
      <c r="QIH238" s="38" t="s">
        <v>564</v>
      </c>
      <c r="QII238" s="38" t="s">
        <v>1188</v>
      </c>
      <c r="QIJ238" s="38" t="s">
        <v>567</v>
      </c>
      <c r="QIK238" s="38" t="s">
        <v>1</v>
      </c>
      <c r="QIL238" s="38" t="s">
        <v>563</v>
      </c>
      <c r="QIM238" s="38" t="s">
        <v>579</v>
      </c>
      <c r="QIN238" s="59" t="s">
        <v>580</v>
      </c>
      <c r="QIO238" s="38" t="s">
        <v>581</v>
      </c>
      <c r="QIP238" s="38" t="s">
        <v>564</v>
      </c>
      <c r="QIQ238" s="38" t="s">
        <v>1188</v>
      </c>
      <c r="QIR238" s="38" t="s">
        <v>567</v>
      </c>
      <c r="QIS238" s="38" t="s">
        <v>1</v>
      </c>
      <c r="QIT238" s="38" t="s">
        <v>563</v>
      </c>
      <c r="QIU238" s="38" t="s">
        <v>579</v>
      </c>
      <c r="QIV238" s="59" t="s">
        <v>580</v>
      </c>
      <c r="QIW238" s="38" t="s">
        <v>581</v>
      </c>
      <c r="QIX238" s="38" t="s">
        <v>564</v>
      </c>
      <c r="QIY238" s="38" t="s">
        <v>1188</v>
      </c>
      <c r="QIZ238" s="38" t="s">
        <v>567</v>
      </c>
      <c r="QJA238" s="38" t="s">
        <v>1</v>
      </c>
      <c r="QJB238" s="38" t="s">
        <v>563</v>
      </c>
      <c r="QJC238" s="38" t="s">
        <v>579</v>
      </c>
      <c r="QJD238" s="59" t="s">
        <v>580</v>
      </c>
      <c r="QJE238" s="38" t="s">
        <v>581</v>
      </c>
      <c r="QJF238" s="38" t="s">
        <v>564</v>
      </c>
      <c r="QJG238" s="38" t="s">
        <v>1188</v>
      </c>
      <c r="QJH238" s="38" t="s">
        <v>567</v>
      </c>
      <c r="QJI238" s="38" t="s">
        <v>1</v>
      </c>
      <c r="QJJ238" s="38" t="s">
        <v>563</v>
      </c>
      <c r="QJK238" s="38" t="s">
        <v>579</v>
      </c>
      <c r="QJL238" s="59" t="s">
        <v>580</v>
      </c>
      <c r="QJM238" s="38" t="s">
        <v>581</v>
      </c>
      <c r="QJN238" s="38" t="s">
        <v>564</v>
      </c>
      <c r="QJO238" s="38" t="s">
        <v>1188</v>
      </c>
      <c r="QJP238" s="38" t="s">
        <v>567</v>
      </c>
      <c r="QJQ238" s="38" t="s">
        <v>1</v>
      </c>
      <c r="QJR238" s="38" t="s">
        <v>563</v>
      </c>
      <c r="QJS238" s="38" t="s">
        <v>579</v>
      </c>
      <c r="QJT238" s="59" t="s">
        <v>580</v>
      </c>
      <c r="QJU238" s="38" t="s">
        <v>581</v>
      </c>
      <c r="QJV238" s="38" t="s">
        <v>564</v>
      </c>
      <c r="QJW238" s="38" t="s">
        <v>1188</v>
      </c>
      <c r="QJX238" s="38" t="s">
        <v>567</v>
      </c>
      <c r="QJY238" s="38" t="s">
        <v>1</v>
      </c>
      <c r="QJZ238" s="38" t="s">
        <v>563</v>
      </c>
      <c r="QKA238" s="38" t="s">
        <v>579</v>
      </c>
      <c r="QKB238" s="59" t="s">
        <v>580</v>
      </c>
      <c r="QKC238" s="38" t="s">
        <v>581</v>
      </c>
      <c r="QKD238" s="38" t="s">
        <v>564</v>
      </c>
      <c r="QKE238" s="38" t="s">
        <v>1188</v>
      </c>
      <c r="QKF238" s="38" t="s">
        <v>567</v>
      </c>
      <c r="QKG238" s="38" t="s">
        <v>1</v>
      </c>
      <c r="QKH238" s="38" t="s">
        <v>563</v>
      </c>
      <c r="QKI238" s="38" t="s">
        <v>579</v>
      </c>
      <c r="QKJ238" s="59" t="s">
        <v>580</v>
      </c>
      <c r="QKK238" s="38" t="s">
        <v>581</v>
      </c>
      <c r="QKL238" s="38" t="s">
        <v>564</v>
      </c>
      <c r="QKM238" s="38" t="s">
        <v>1188</v>
      </c>
      <c r="QKN238" s="38" t="s">
        <v>567</v>
      </c>
      <c r="QKO238" s="38" t="s">
        <v>1</v>
      </c>
      <c r="QKP238" s="38" t="s">
        <v>563</v>
      </c>
      <c r="QKQ238" s="38" t="s">
        <v>579</v>
      </c>
      <c r="QKR238" s="59" t="s">
        <v>580</v>
      </c>
      <c r="QKS238" s="38" t="s">
        <v>581</v>
      </c>
      <c r="QKT238" s="38" t="s">
        <v>564</v>
      </c>
      <c r="QKU238" s="38" t="s">
        <v>1188</v>
      </c>
      <c r="QKV238" s="38" t="s">
        <v>567</v>
      </c>
      <c r="QKW238" s="38" t="s">
        <v>1</v>
      </c>
      <c r="QKX238" s="38" t="s">
        <v>563</v>
      </c>
      <c r="QKY238" s="38" t="s">
        <v>579</v>
      </c>
      <c r="QKZ238" s="59" t="s">
        <v>580</v>
      </c>
      <c r="QLA238" s="38" t="s">
        <v>581</v>
      </c>
      <c r="QLB238" s="38" t="s">
        <v>564</v>
      </c>
      <c r="QLC238" s="38" t="s">
        <v>1188</v>
      </c>
      <c r="QLD238" s="38" t="s">
        <v>567</v>
      </c>
      <c r="QLE238" s="38" t="s">
        <v>1</v>
      </c>
      <c r="QLF238" s="38" t="s">
        <v>563</v>
      </c>
      <c r="QLG238" s="38" t="s">
        <v>579</v>
      </c>
      <c r="QLH238" s="59" t="s">
        <v>580</v>
      </c>
      <c r="QLI238" s="38" t="s">
        <v>581</v>
      </c>
      <c r="QLJ238" s="38" t="s">
        <v>564</v>
      </c>
      <c r="QLK238" s="38" t="s">
        <v>1188</v>
      </c>
      <c r="QLL238" s="38" t="s">
        <v>567</v>
      </c>
      <c r="QLM238" s="38" t="s">
        <v>1</v>
      </c>
      <c r="QLN238" s="38" t="s">
        <v>563</v>
      </c>
      <c r="QLO238" s="38" t="s">
        <v>579</v>
      </c>
      <c r="QLP238" s="59" t="s">
        <v>580</v>
      </c>
      <c r="QLQ238" s="38" t="s">
        <v>581</v>
      </c>
      <c r="QLR238" s="38" t="s">
        <v>564</v>
      </c>
      <c r="QLS238" s="38" t="s">
        <v>1188</v>
      </c>
      <c r="QLT238" s="38" t="s">
        <v>567</v>
      </c>
      <c r="QLU238" s="38" t="s">
        <v>1</v>
      </c>
      <c r="QLV238" s="38" t="s">
        <v>563</v>
      </c>
      <c r="QLW238" s="38" t="s">
        <v>579</v>
      </c>
      <c r="QLX238" s="59" t="s">
        <v>580</v>
      </c>
      <c r="QLY238" s="38" t="s">
        <v>581</v>
      </c>
      <c r="QLZ238" s="38" t="s">
        <v>564</v>
      </c>
      <c r="QMA238" s="38" t="s">
        <v>1188</v>
      </c>
      <c r="QMB238" s="38" t="s">
        <v>567</v>
      </c>
      <c r="QMC238" s="38" t="s">
        <v>1</v>
      </c>
      <c r="QMD238" s="38" t="s">
        <v>563</v>
      </c>
      <c r="QME238" s="38" t="s">
        <v>579</v>
      </c>
      <c r="QMF238" s="59" t="s">
        <v>580</v>
      </c>
      <c r="QMG238" s="38" t="s">
        <v>581</v>
      </c>
      <c r="QMH238" s="38" t="s">
        <v>564</v>
      </c>
      <c r="QMI238" s="38" t="s">
        <v>1188</v>
      </c>
      <c r="QMJ238" s="38" t="s">
        <v>567</v>
      </c>
      <c r="QMK238" s="38" t="s">
        <v>1</v>
      </c>
      <c r="QML238" s="38" t="s">
        <v>563</v>
      </c>
      <c r="QMM238" s="38" t="s">
        <v>579</v>
      </c>
      <c r="QMN238" s="59" t="s">
        <v>580</v>
      </c>
      <c r="QMO238" s="38" t="s">
        <v>581</v>
      </c>
      <c r="QMP238" s="38" t="s">
        <v>564</v>
      </c>
      <c r="QMQ238" s="38" t="s">
        <v>1188</v>
      </c>
      <c r="QMR238" s="38" t="s">
        <v>567</v>
      </c>
      <c r="QMS238" s="38" t="s">
        <v>1</v>
      </c>
      <c r="QMT238" s="38" t="s">
        <v>563</v>
      </c>
      <c r="QMU238" s="38" t="s">
        <v>579</v>
      </c>
      <c r="QMV238" s="59" t="s">
        <v>580</v>
      </c>
      <c r="QMW238" s="38" t="s">
        <v>581</v>
      </c>
      <c r="QMX238" s="38" t="s">
        <v>564</v>
      </c>
      <c r="QMY238" s="38" t="s">
        <v>1188</v>
      </c>
      <c r="QMZ238" s="38" t="s">
        <v>567</v>
      </c>
      <c r="QNA238" s="38" t="s">
        <v>1</v>
      </c>
      <c r="QNB238" s="38" t="s">
        <v>563</v>
      </c>
      <c r="QNC238" s="38" t="s">
        <v>579</v>
      </c>
      <c r="QND238" s="59" t="s">
        <v>580</v>
      </c>
      <c r="QNE238" s="38" t="s">
        <v>581</v>
      </c>
      <c r="QNF238" s="38" t="s">
        <v>564</v>
      </c>
      <c r="QNG238" s="38" t="s">
        <v>1188</v>
      </c>
      <c r="QNH238" s="38" t="s">
        <v>567</v>
      </c>
      <c r="QNI238" s="38" t="s">
        <v>1</v>
      </c>
      <c r="QNJ238" s="38" t="s">
        <v>563</v>
      </c>
      <c r="QNK238" s="38" t="s">
        <v>579</v>
      </c>
      <c r="QNL238" s="59" t="s">
        <v>580</v>
      </c>
      <c r="QNM238" s="38" t="s">
        <v>581</v>
      </c>
      <c r="QNN238" s="38" t="s">
        <v>564</v>
      </c>
      <c r="QNO238" s="38" t="s">
        <v>1188</v>
      </c>
      <c r="QNP238" s="38" t="s">
        <v>567</v>
      </c>
      <c r="QNQ238" s="38" t="s">
        <v>1</v>
      </c>
      <c r="QNR238" s="38" t="s">
        <v>563</v>
      </c>
      <c r="QNS238" s="38" t="s">
        <v>579</v>
      </c>
      <c r="QNT238" s="59" t="s">
        <v>580</v>
      </c>
      <c r="QNU238" s="38" t="s">
        <v>581</v>
      </c>
      <c r="QNV238" s="38" t="s">
        <v>564</v>
      </c>
      <c r="QNW238" s="38" t="s">
        <v>1188</v>
      </c>
      <c r="QNX238" s="38" t="s">
        <v>567</v>
      </c>
      <c r="QNY238" s="38" t="s">
        <v>1</v>
      </c>
      <c r="QNZ238" s="38" t="s">
        <v>563</v>
      </c>
      <c r="QOA238" s="38" t="s">
        <v>579</v>
      </c>
      <c r="QOB238" s="59" t="s">
        <v>580</v>
      </c>
      <c r="QOC238" s="38" t="s">
        <v>581</v>
      </c>
      <c r="QOD238" s="38" t="s">
        <v>564</v>
      </c>
      <c r="QOE238" s="38" t="s">
        <v>1188</v>
      </c>
      <c r="QOF238" s="38" t="s">
        <v>567</v>
      </c>
      <c r="QOG238" s="38" t="s">
        <v>1</v>
      </c>
      <c r="QOH238" s="38" t="s">
        <v>563</v>
      </c>
      <c r="QOI238" s="38" t="s">
        <v>579</v>
      </c>
      <c r="QOJ238" s="59" t="s">
        <v>580</v>
      </c>
      <c r="QOK238" s="38" t="s">
        <v>581</v>
      </c>
      <c r="QOL238" s="38" t="s">
        <v>564</v>
      </c>
      <c r="QOM238" s="38" t="s">
        <v>1188</v>
      </c>
      <c r="QON238" s="38" t="s">
        <v>567</v>
      </c>
      <c r="QOO238" s="38" t="s">
        <v>1</v>
      </c>
      <c r="QOP238" s="38" t="s">
        <v>563</v>
      </c>
      <c r="QOQ238" s="38" t="s">
        <v>579</v>
      </c>
      <c r="QOR238" s="59" t="s">
        <v>580</v>
      </c>
      <c r="QOS238" s="38" t="s">
        <v>581</v>
      </c>
      <c r="QOT238" s="38" t="s">
        <v>564</v>
      </c>
      <c r="QOU238" s="38" t="s">
        <v>1188</v>
      </c>
      <c r="QOV238" s="38" t="s">
        <v>567</v>
      </c>
      <c r="QOW238" s="38" t="s">
        <v>1</v>
      </c>
      <c r="QOX238" s="38" t="s">
        <v>563</v>
      </c>
      <c r="QOY238" s="38" t="s">
        <v>579</v>
      </c>
      <c r="QOZ238" s="59" t="s">
        <v>580</v>
      </c>
      <c r="QPA238" s="38" t="s">
        <v>581</v>
      </c>
      <c r="QPB238" s="38" t="s">
        <v>564</v>
      </c>
      <c r="QPC238" s="38" t="s">
        <v>1188</v>
      </c>
      <c r="QPD238" s="38" t="s">
        <v>567</v>
      </c>
      <c r="QPE238" s="38" t="s">
        <v>1</v>
      </c>
      <c r="QPF238" s="38" t="s">
        <v>563</v>
      </c>
      <c r="QPG238" s="38" t="s">
        <v>579</v>
      </c>
      <c r="QPH238" s="59" t="s">
        <v>580</v>
      </c>
      <c r="QPI238" s="38" t="s">
        <v>581</v>
      </c>
      <c r="QPJ238" s="38" t="s">
        <v>564</v>
      </c>
      <c r="QPK238" s="38" t="s">
        <v>1188</v>
      </c>
      <c r="QPL238" s="38" t="s">
        <v>567</v>
      </c>
      <c r="QPM238" s="38" t="s">
        <v>1</v>
      </c>
      <c r="QPN238" s="38" t="s">
        <v>563</v>
      </c>
      <c r="QPO238" s="38" t="s">
        <v>579</v>
      </c>
      <c r="QPP238" s="59" t="s">
        <v>580</v>
      </c>
      <c r="QPQ238" s="38" t="s">
        <v>581</v>
      </c>
      <c r="QPR238" s="38" t="s">
        <v>564</v>
      </c>
      <c r="QPS238" s="38" t="s">
        <v>1188</v>
      </c>
      <c r="QPT238" s="38" t="s">
        <v>567</v>
      </c>
      <c r="QPU238" s="38" t="s">
        <v>1</v>
      </c>
      <c r="QPV238" s="38" t="s">
        <v>563</v>
      </c>
      <c r="QPW238" s="38" t="s">
        <v>579</v>
      </c>
      <c r="QPX238" s="59" t="s">
        <v>580</v>
      </c>
      <c r="QPY238" s="38" t="s">
        <v>581</v>
      </c>
      <c r="QPZ238" s="38" t="s">
        <v>564</v>
      </c>
      <c r="QQA238" s="38" t="s">
        <v>1188</v>
      </c>
      <c r="QQB238" s="38" t="s">
        <v>567</v>
      </c>
      <c r="QQC238" s="38" t="s">
        <v>1</v>
      </c>
      <c r="QQD238" s="38" t="s">
        <v>563</v>
      </c>
      <c r="QQE238" s="38" t="s">
        <v>579</v>
      </c>
      <c r="QQF238" s="59" t="s">
        <v>580</v>
      </c>
      <c r="QQG238" s="38" t="s">
        <v>581</v>
      </c>
      <c r="QQH238" s="38" t="s">
        <v>564</v>
      </c>
      <c r="QQI238" s="38" t="s">
        <v>1188</v>
      </c>
      <c r="QQJ238" s="38" t="s">
        <v>567</v>
      </c>
      <c r="QQK238" s="38" t="s">
        <v>1</v>
      </c>
      <c r="QQL238" s="38" t="s">
        <v>563</v>
      </c>
      <c r="QQM238" s="38" t="s">
        <v>579</v>
      </c>
      <c r="QQN238" s="59" t="s">
        <v>580</v>
      </c>
      <c r="QQO238" s="38" t="s">
        <v>581</v>
      </c>
      <c r="QQP238" s="38" t="s">
        <v>564</v>
      </c>
      <c r="QQQ238" s="38" t="s">
        <v>1188</v>
      </c>
      <c r="QQR238" s="38" t="s">
        <v>567</v>
      </c>
      <c r="QQS238" s="38" t="s">
        <v>1</v>
      </c>
      <c r="QQT238" s="38" t="s">
        <v>563</v>
      </c>
      <c r="QQU238" s="38" t="s">
        <v>579</v>
      </c>
      <c r="QQV238" s="59" t="s">
        <v>580</v>
      </c>
      <c r="QQW238" s="38" t="s">
        <v>581</v>
      </c>
      <c r="QQX238" s="38" t="s">
        <v>564</v>
      </c>
      <c r="QQY238" s="38" t="s">
        <v>1188</v>
      </c>
      <c r="QQZ238" s="38" t="s">
        <v>567</v>
      </c>
      <c r="QRA238" s="38" t="s">
        <v>1</v>
      </c>
      <c r="QRB238" s="38" t="s">
        <v>563</v>
      </c>
      <c r="QRC238" s="38" t="s">
        <v>579</v>
      </c>
      <c r="QRD238" s="59" t="s">
        <v>580</v>
      </c>
      <c r="QRE238" s="38" t="s">
        <v>581</v>
      </c>
      <c r="QRF238" s="38" t="s">
        <v>564</v>
      </c>
      <c r="QRG238" s="38" t="s">
        <v>1188</v>
      </c>
      <c r="QRH238" s="38" t="s">
        <v>567</v>
      </c>
      <c r="QRI238" s="38" t="s">
        <v>1</v>
      </c>
      <c r="QRJ238" s="38" t="s">
        <v>563</v>
      </c>
      <c r="QRK238" s="38" t="s">
        <v>579</v>
      </c>
      <c r="QRL238" s="59" t="s">
        <v>580</v>
      </c>
      <c r="QRM238" s="38" t="s">
        <v>581</v>
      </c>
      <c r="QRN238" s="38" t="s">
        <v>564</v>
      </c>
      <c r="QRO238" s="38" t="s">
        <v>1188</v>
      </c>
      <c r="QRP238" s="38" t="s">
        <v>567</v>
      </c>
      <c r="QRQ238" s="38" t="s">
        <v>1</v>
      </c>
      <c r="QRR238" s="38" t="s">
        <v>563</v>
      </c>
      <c r="QRS238" s="38" t="s">
        <v>579</v>
      </c>
      <c r="QRT238" s="59" t="s">
        <v>580</v>
      </c>
      <c r="QRU238" s="38" t="s">
        <v>581</v>
      </c>
      <c r="QRV238" s="38" t="s">
        <v>564</v>
      </c>
      <c r="QRW238" s="38" t="s">
        <v>1188</v>
      </c>
      <c r="QRX238" s="38" t="s">
        <v>567</v>
      </c>
      <c r="QRY238" s="38" t="s">
        <v>1</v>
      </c>
      <c r="QRZ238" s="38" t="s">
        <v>563</v>
      </c>
      <c r="QSA238" s="38" t="s">
        <v>579</v>
      </c>
      <c r="QSB238" s="59" t="s">
        <v>580</v>
      </c>
      <c r="QSC238" s="38" t="s">
        <v>581</v>
      </c>
      <c r="QSD238" s="38" t="s">
        <v>564</v>
      </c>
      <c r="QSE238" s="38" t="s">
        <v>1188</v>
      </c>
      <c r="QSF238" s="38" t="s">
        <v>567</v>
      </c>
      <c r="QSG238" s="38" t="s">
        <v>1</v>
      </c>
      <c r="QSH238" s="38" t="s">
        <v>563</v>
      </c>
      <c r="QSI238" s="38" t="s">
        <v>579</v>
      </c>
      <c r="QSJ238" s="59" t="s">
        <v>580</v>
      </c>
      <c r="QSK238" s="38" t="s">
        <v>581</v>
      </c>
      <c r="QSL238" s="38" t="s">
        <v>564</v>
      </c>
      <c r="QSM238" s="38" t="s">
        <v>1188</v>
      </c>
      <c r="QSN238" s="38" t="s">
        <v>567</v>
      </c>
      <c r="QSO238" s="38" t="s">
        <v>1</v>
      </c>
      <c r="QSP238" s="38" t="s">
        <v>563</v>
      </c>
      <c r="QSQ238" s="38" t="s">
        <v>579</v>
      </c>
      <c r="QSR238" s="59" t="s">
        <v>580</v>
      </c>
      <c r="QSS238" s="38" t="s">
        <v>581</v>
      </c>
      <c r="QST238" s="38" t="s">
        <v>564</v>
      </c>
      <c r="QSU238" s="38" t="s">
        <v>1188</v>
      </c>
      <c r="QSV238" s="38" t="s">
        <v>567</v>
      </c>
      <c r="QSW238" s="38" t="s">
        <v>1</v>
      </c>
      <c r="QSX238" s="38" t="s">
        <v>563</v>
      </c>
      <c r="QSY238" s="38" t="s">
        <v>579</v>
      </c>
      <c r="QSZ238" s="59" t="s">
        <v>580</v>
      </c>
      <c r="QTA238" s="38" t="s">
        <v>581</v>
      </c>
      <c r="QTB238" s="38" t="s">
        <v>564</v>
      </c>
      <c r="QTC238" s="38" t="s">
        <v>1188</v>
      </c>
      <c r="QTD238" s="38" t="s">
        <v>567</v>
      </c>
      <c r="QTE238" s="38" t="s">
        <v>1</v>
      </c>
      <c r="QTF238" s="38" t="s">
        <v>563</v>
      </c>
      <c r="QTG238" s="38" t="s">
        <v>579</v>
      </c>
      <c r="QTH238" s="59" t="s">
        <v>580</v>
      </c>
      <c r="QTI238" s="38" t="s">
        <v>581</v>
      </c>
      <c r="QTJ238" s="38" t="s">
        <v>564</v>
      </c>
      <c r="QTK238" s="38" t="s">
        <v>1188</v>
      </c>
      <c r="QTL238" s="38" t="s">
        <v>567</v>
      </c>
      <c r="QTM238" s="38" t="s">
        <v>1</v>
      </c>
      <c r="QTN238" s="38" t="s">
        <v>563</v>
      </c>
      <c r="QTO238" s="38" t="s">
        <v>579</v>
      </c>
      <c r="QTP238" s="59" t="s">
        <v>580</v>
      </c>
      <c r="QTQ238" s="38" t="s">
        <v>581</v>
      </c>
      <c r="QTR238" s="38" t="s">
        <v>564</v>
      </c>
      <c r="QTS238" s="38" t="s">
        <v>1188</v>
      </c>
      <c r="QTT238" s="38" t="s">
        <v>567</v>
      </c>
      <c r="QTU238" s="38" t="s">
        <v>1</v>
      </c>
      <c r="QTV238" s="38" t="s">
        <v>563</v>
      </c>
      <c r="QTW238" s="38" t="s">
        <v>579</v>
      </c>
      <c r="QTX238" s="59" t="s">
        <v>580</v>
      </c>
      <c r="QTY238" s="38" t="s">
        <v>581</v>
      </c>
      <c r="QTZ238" s="38" t="s">
        <v>564</v>
      </c>
      <c r="QUA238" s="38" t="s">
        <v>1188</v>
      </c>
      <c r="QUB238" s="38" t="s">
        <v>567</v>
      </c>
      <c r="QUC238" s="38" t="s">
        <v>1</v>
      </c>
      <c r="QUD238" s="38" t="s">
        <v>563</v>
      </c>
      <c r="QUE238" s="38" t="s">
        <v>579</v>
      </c>
      <c r="QUF238" s="59" t="s">
        <v>580</v>
      </c>
      <c r="QUG238" s="38" t="s">
        <v>581</v>
      </c>
      <c r="QUH238" s="38" t="s">
        <v>564</v>
      </c>
      <c r="QUI238" s="38" t="s">
        <v>1188</v>
      </c>
      <c r="QUJ238" s="38" t="s">
        <v>567</v>
      </c>
      <c r="QUK238" s="38" t="s">
        <v>1</v>
      </c>
      <c r="QUL238" s="38" t="s">
        <v>563</v>
      </c>
      <c r="QUM238" s="38" t="s">
        <v>579</v>
      </c>
      <c r="QUN238" s="59" t="s">
        <v>580</v>
      </c>
      <c r="QUO238" s="38" t="s">
        <v>581</v>
      </c>
      <c r="QUP238" s="38" t="s">
        <v>564</v>
      </c>
      <c r="QUQ238" s="38" t="s">
        <v>1188</v>
      </c>
      <c r="QUR238" s="38" t="s">
        <v>567</v>
      </c>
      <c r="QUS238" s="38" t="s">
        <v>1</v>
      </c>
      <c r="QUT238" s="38" t="s">
        <v>563</v>
      </c>
      <c r="QUU238" s="38" t="s">
        <v>579</v>
      </c>
      <c r="QUV238" s="59" t="s">
        <v>580</v>
      </c>
      <c r="QUW238" s="38" t="s">
        <v>581</v>
      </c>
      <c r="QUX238" s="38" t="s">
        <v>564</v>
      </c>
      <c r="QUY238" s="38" t="s">
        <v>1188</v>
      </c>
      <c r="QUZ238" s="38" t="s">
        <v>567</v>
      </c>
      <c r="QVA238" s="38" t="s">
        <v>1</v>
      </c>
      <c r="QVB238" s="38" t="s">
        <v>563</v>
      </c>
      <c r="QVC238" s="38" t="s">
        <v>579</v>
      </c>
      <c r="QVD238" s="59" t="s">
        <v>580</v>
      </c>
      <c r="QVE238" s="38" t="s">
        <v>581</v>
      </c>
      <c r="QVF238" s="38" t="s">
        <v>564</v>
      </c>
      <c r="QVG238" s="38" t="s">
        <v>1188</v>
      </c>
      <c r="QVH238" s="38" t="s">
        <v>567</v>
      </c>
      <c r="QVI238" s="38" t="s">
        <v>1</v>
      </c>
      <c r="QVJ238" s="38" t="s">
        <v>563</v>
      </c>
      <c r="QVK238" s="38" t="s">
        <v>579</v>
      </c>
      <c r="QVL238" s="59" t="s">
        <v>580</v>
      </c>
      <c r="QVM238" s="38" t="s">
        <v>581</v>
      </c>
      <c r="QVN238" s="38" t="s">
        <v>564</v>
      </c>
      <c r="QVO238" s="38" t="s">
        <v>1188</v>
      </c>
      <c r="QVP238" s="38" t="s">
        <v>567</v>
      </c>
      <c r="QVQ238" s="38" t="s">
        <v>1</v>
      </c>
      <c r="QVR238" s="38" t="s">
        <v>563</v>
      </c>
      <c r="QVS238" s="38" t="s">
        <v>579</v>
      </c>
      <c r="QVT238" s="59" t="s">
        <v>580</v>
      </c>
      <c r="QVU238" s="38" t="s">
        <v>581</v>
      </c>
      <c r="QVV238" s="38" t="s">
        <v>564</v>
      </c>
      <c r="QVW238" s="38" t="s">
        <v>1188</v>
      </c>
      <c r="QVX238" s="38" t="s">
        <v>567</v>
      </c>
      <c r="QVY238" s="38" t="s">
        <v>1</v>
      </c>
      <c r="QVZ238" s="38" t="s">
        <v>563</v>
      </c>
      <c r="QWA238" s="38" t="s">
        <v>579</v>
      </c>
      <c r="QWB238" s="59" t="s">
        <v>580</v>
      </c>
      <c r="QWC238" s="38" t="s">
        <v>581</v>
      </c>
      <c r="QWD238" s="38" t="s">
        <v>564</v>
      </c>
      <c r="QWE238" s="38" t="s">
        <v>1188</v>
      </c>
      <c r="QWF238" s="38" t="s">
        <v>567</v>
      </c>
      <c r="QWG238" s="38" t="s">
        <v>1</v>
      </c>
      <c r="QWH238" s="38" t="s">
        <v>563</v>
      </c>
      <c r="QWI238" s="38" t="s">
        <v>579</v>
      </c>
      <c r="QWJ238" s="59" t="s">
        <v>580</v>
      </c>
      <c r="QWK238" s="38" t="s">
        <v>581</v>
      </c>
      <c r="QWL238" s="38" t="s">
        <v>564</v>
      </c>
      <c r="QWM238" s="38" t="s">
        <v>1188</v>
      </c>
      <c r="QWN238" s="38" t="s">
        <v>567</v>
      </c>
      <c r="QWO238" s="38" t="s">
        <v>1</v>
      </c>
      <c r="QWP238" s="38" t="s">
        <v>563</v>
      </c>
      <c r="QWQ238" s="38" t="s">
        <v>579</v>
      </c>
      <c r="QWR238" s="59" t="s">
        <v>580</v>
      </c>
      <c r="QWS238" s="38" t="s">
        <v>581</v>
      </c>
      <c r="QWT238" s="38" t="s">
        <v>564</v>
      </c>
      <c r="QWU238" s="38" t="s">
        <v>1188</v>
      </c>
      <c r="QWV238" s="38" t="s">
        <v>567</v>
      </c>
      <c r="QWW238" s="38" t="s">
        <v>1</v>
      </c>
      <c r="QWX238" s="38" t="s">
        <v>563</v>
      </c>
      <c r="QWY238" s="38" t="s">
        <v>579</v>
      </c>
      <c r="QWZ238" s="59" t="s">
        <v>580</v>
      </c>
      <c r="QXA238" s="38" t="s">
        <v>581</v>
      </c>
      <c r="QXB238" s="38" t="s">
        <v>564</v>
      </c>
      <c r="QXC238" s="38" t="s">
        <v>1188</v>
      </c>
      <c r="QXD238" s="38" t="s">
        <v>567</v>
      </c>
      <c r="QXE238" s="38" t="s">
        <v>1</v>
      </c>
      <c r="QXF238" s="38" t="s">
        <v>563</v>
      </c>
      <c r="QXG238" s="38" t="s">
        <v>579</v>
      </c>
      <c r="QXH238" s="59" t="s">
        <v>580</v>
      </c>
      <c r="QXI238" s="38" t="s">
        <v>581</v>
      </c>
      <c r="QXJ238" s="38" t="s">
        <v>564</v>
      </c>
      <c r="QXK238" s="38" t="s">
        <v>1188</v>
      </c>
      <c r="QXL238" s="38" t="s">
        <v>567</v>
      </c>
      <c r="QXM238" s="38" t="s">
        <v>1</v>
      </c>
      <c r="QXN238" s="38" t="s">
        <v>563</v>
      </c>
      <c r="QXO238" s="38" t="s">
        <v>579</v>
      </c>
      <c r="QXP238" s="59" t="s">
        <v>580</v>
      </c>
      <c r="QXQ238" s="38" t="s">
        <v>581</v>
      </c>
      <c r="QXR238" s="38" t="s">
        <v>564</v>
      </c>
      <c r="QXS238" s="38" t="s">
        <v>1188</v>
      </c>
      <c r="QXT238" s="38" t="s">
        <v>567</v>
      </c>
      <c r="QXU238" s="38" t="s">
        <v>1</v>
      </c>
      <c r="QXV238" s="38" t="s">
        <v>563</v>
      </c>
      <c r="QXW238" s="38" t="s">
        <v>579</v>
      </c>
      <c r="QXX238" s="59" t="s">
        <v>580</v>
      </c>
      <c r="QXY238" s="38" t="s">
        <v>581</v>
      </c>
      <c r="QXZ238" s="38" t="s">
        <v>564</v>
      </c>
      <c r="QYA238" s="38" t="s">
        <v>1188</v>
      </c>
      <c r="QYB238" s="38" t="s">
        <v>567</v>
      </c>
      <c r="QYC238" s="38" t="s">
        <v>1</v>
      </c>
      <c r="QYD238" s="38" t="s">
        <v>563</v>
      </c>
      <c r="QYE238" s="38" t="s">
        <v>579</v>
      </c>
      <c r="QYF238" s="59" t="s">
        <v>580</v>
      </c>
      <c r="QYG238" s="38" t="s">
        <v>581</v>
      </c>
      <c r="QYH238" s="38" t="s">
        <v>564</v>
      </c>
      <c r="QYI238" s="38" t="s">
        <v>1188</v>
      </c>
      <c r="QYJ238" s="38" t="s">
        <v>567</v>
      </c>
      <c r="QYK238" s="38" t="s">
        <v>1</v>
      </c>
      <c r="QYL238" s="38" t="s">
        <v>563</v>
      </c>
      <c r="QYM238" s="38" t="s">
        <v>579</v>
      </c>
      <c r="QYN238" s="59" t="s">
        <v>580</v>
      </c>
      <c r="QYO238" s="38" t="s">
        <v>581</v>
      </c>
      <c r="QYP238" s="38" t="s">
        <v>564</v>
      </c>
      <c r="QYQ238" s="38" t="s">
        <v>1188</v>
      </c>
      <c r="QYR238" s="38" t="s">
        <v>567</v>
      </c>
      <c r="QYS238" s="38" t="s">
        <v>1</v>
      </c>
      <c r="QYT238" s="38" t="s">
        <v>563</v>
      </c>
      <c r="QYU238" s="38" t="s">
        <v>579</v>
      </c>
      <c r="QYV238" s="59" t="s">
        <v>580</v>
      </c>
      <c r="QYW238" s="38" t="s">
        <v>581</v>
      </c>
      <c r="QYX238" s="38" t="s">
        <v>564</v>
      </c>
      <c r="QYY238" s="38" t="s">
        <v>1188</v>
      </c>
      <c r="QYZ238" s="38" t="s">
        <v>567</v>
      </c>
      <c r="QZA238" s="38" t="s">
        <v>1</v>
      </c>
      <c r="QZB238" s="38" t="s">
        <v>563</v>
      </c>
      <c r="QZC238" s="38" t="s">
        <v>579</v>
      </c>
      <c r="QZD238" s="59" t="s">
        <v>580</v>
      </c>
      <c r="QZE238" s="38" t="s">
        <v>581</v>
      </c>
      <c r="QZF238" s="38" t="s">
        <v>564</v>
      </c>
      <c r="QZG238" s="38" t="s">
        <v>1188</v>
      </c>
      <c r="QZH238" s="38" t="s">
        <v>567</v>
      </c>
      <c r="QZI238" s="38" t="s">
        <v>1</v>
      </c>
      <c r="QZJ238" s="38" t="s">
        <v>563</v>
      </c>
      <c r="QZK238" s="38" t="s">
        <v>579</v>
      </c>
      <c r="QZL238" s="59" t="s">
        <v>580</v>
      </c>
      <c r="QZM238" s="38" t="s">
        <v>581</v>
      </c>
      <c r="QZN238" s="38" t="s">
        <v>564</v>
      </c>
      <c r="QZO238" s="38" t="s">
        <v>1188</v>
      </c>
      <c r="QZP238" s="38" t="s">
        <v>567</v>
      </c>
      <c r="QZQ238" s="38" t="s">
        <v>1</v>
      </c>
      <c r="QZR238" s="38" t="s">
        <v>563</v>
      </c>
      <c r="QZS238" s="38" t="s">
        <v>579</v>
      </c>
      <c r="QZT238" s="59" t="s">
        <v>580</v>
      </c>
      <c r="QZU238" s="38" t="s">
        <v>581</v>
      </c>
      <c r="QZV238" s="38" t="s">
        <v>564</v>
      </c>
      <c r="QZW238" s="38" t="s">
        <v>1188</v>
      </c>
      <c r="QZX238" s="38" t="s">
        <v>567</v>
      </c>
      <c r="QZY238" s="38" t="s">
        <v>1</v>
      </c>
      <c r="QZZ238" s="38" t="s">
        <v>563</v>
      </c>
      <c r="RAA238" s="38" t="s">
        <v>579</v>
      </c>
      <c r="RAB238" s="59" t="s">
        <v>580</v>
      </c>
      <c r="RAC238" s="38" t="s">
        <v>581</v>
      </c>
      <c r="RAD238" s="38" t="s">
        <v>564</v>
      </c>
      <c r="RAE238" s="38" t="s">
        <v>1188</v>
      </c>
      <c r="RAF238" s="38" t="s">
        <v>567</v>
      </c>
      <c r="RAG238" s="38" t="s">
        <v>1</v>
      </c>
      <c r="RAH238" s="38" t="s">
        <v>563</v>
      </c>
      <c r="RAI238" s="38" t="s">
        <v>579</v>
      </c>
      <c r="RAJ238" s="59" t="s">
        <v>580</v>
      </c>
      <c r="RAK238" s="38" t="s">
        <v>581</v>
      </c>
      <c r="RAL238" s="38" t="s">
        <v>564</v>
      </c>
      <c r="RAM238" s="38" t="s">
        <v>1188</v>
      </c>
      <c r="RAN238" s="38" t="s">
        <v>567</v>
      </c>
      <c r="RAO238" s="38" t="s">
        <v>1</v>
      </c>
      <c r="RAP238" s="38" t="s">
        <v>563</v>
      </c>
      <c r="RAQ238" s="38" t="s">
        <v>579</v>
      </c>
      <c r="RAR238" s="59" t="s">
        <v>580</v>
      </c>
      <c r="RAS238" s="38" t="s">
        <v>581</v>
      </c>
      <c r="RAT238" s="38" t="s">
        <v>564</v>
      </c>
      <c r="RAU238" s="38" t="s">
        <v>1188</v>
      </c>
      <c r="RAV238" s="38" t="s">
        <v>567</v>
      </c>
      <c r="RAW238" s="38" t="s">
        <v>1</v>
      </c>
      <c r="RAX238" s="38" t="s">
        <v>563</v>
      </c>
      <c r="RAY238" s="38" t="s">
        <v>579</v>
      </c>
      <c r="RAZ238" s="59" t="s">
        <v>580</v>
      </c>
      <c r="RBA238" s="38" t="s">
        <v>581</v>
      </c>
      <c r="RBB238" s="38" t="s">
        <v>564</v>
      </c>
      <c r="RBC238" s="38" t="s">
        <v>1188</v>
      </c>
      <c r="RBD238" s="38" t="s">
        <v>567</v>
      </c>
      <c r="RBE238" s="38" t="s">
        <v>1</v>
      </c>
      <c r="RBF238" s="38" t="s">
        <v>563</v>
      </c>
      <c r="RBG238" s="38" t="s">
        <v>579</v>
      </c>
      <c r="RBH238" s="59" t="s">
        <v>580</v>
      </c>
      <c r="RBI238" s="38" t="s">
        <v>581</v>
      </c>
      <c r="RBJ238" s="38" t="s">
        <v>564</v>
      </c>
      <c r="RBK238" s="38" t="s">
        <v>1188</v>
      </c>
      <c r="RBL238" s="38" t="s">
        <v>567</v>
      </c>
      <c r="RBM238" s="38" t="s">
        <v>1</v>
      </c>
      <c r="RBN238" s="38" t="s">
        <v>563</v>
      </c>
      <c r="RBO238" s="38" t="s">
        <v>579</v>
      </c>
      <c r="RBP238" s="59" t="s">
        <v>580</v>
      </c>
      <c r="RBQ238" s="38" t="s">
        <v>581</v>
      </c>
      <c r="RBR238" s="38" t="s">
        <v>564</v>
      </c>
      <c r="RBS238" s="38" t="s">
        <v>1188</v>
      </c>
      <c r="RBT238" s="38" t="s">
        <v>567</v>
      </c>
      <c r="RBU238" s="38" t="s">
        <v>1</v>
      </c>
      <c r="RBV238" s="38" t="s">
        <v>563</v>
      </c>
      <c r="RBW238" s="38" t="s">
        <v>579</v>
      </c>
      <c r="RBX238" s="59" t="s">
        <v>580</v>
      </c>
      <c r="RBY238" s="38" t="s">
        <v>581</v>
      </c>
      <c r="RBZ238" s="38" t="s">
        <v>564</v>
      </c>
      <c r="RCA238" s="38" t="s">
        <v>1188</v>
      </c>
      <c r="RCB238" s="38" t="s">
        <v>567</v>
      </c>
      <c r="RCC238" s="38" t="s">
        <v>1</v>
      </c>
      <c r="RCD238" s="38" t="s">
        <v>563</v>
      </c>
      <c r="RCE238" s="38" t="s">
        <v>579</v>
      </c>
      <c r="RCF238" s="59" t="s">
        <v>580</v>
      </c>
      <c r="RCG238" s="38" t="s">
        <v>581</v>
      </c>
      <c r="RCH238" s="38" t="s">
        <v>564</v>
      </c>
      <c r="RCI238" s="38" t="s">
        <v>1188</v>
      </c>
      <c r="RCJ238" s="38" t="s">
        <v>567</v>
      </c>
      <c r="RCK238" s="38" t="s">
        <v>1</v>
      </c>
      <c r="RCL238" s="38" t="s">
        <v>563</v>
      </c>
      <c r="RCM238" s="38" t="s">
        <v>579</v>
      </c>
      <c r="RCN238" s="59" t="s">
        <v>580</v>
      </c>
      <c r="RCO238" s="38" t="s">
        <v>581</v>
      </c>
      <c r="RCP238" s="38" t="s">
        <v>564</v>
      </c>
      <c r="RCQ238" s="38" t="s">
        <v>1188</v>
      </c>
      <c r="RCR238" s="38" t="s">
        <v>567</v>
      </c>
      <c r="RCS238" s="38" t="s">
        <v>1</v>
      </c>
      <c r="RCT238" s="38" t="s">
        <v>563</v>
      </c>
      <c r="RCU238" s="38" t="s">
        <v>579</v>
      </c>
      <c r="RCV238" s="59" t="s">
        <v>580</v>
      </c>
      <c r="RCW238" s="38" t="s">
        <v>581</v>
      </c>
      <c r="RCX238" s="38" t="s">
        <v>564</v>
      </c>
      <c r="RCY238" s="38" t="s">
        <v>1188</v>
      </c>
      <c r="RCZ238" s="38" t="s">
        <v>567</v>
      </c>
      <c r="RDA238" s="38" t="s">
        <v>1</v>
      </c>
      <c r="RDB238" s="38" t="s">
        <v>563</v>
      </c>
      <c r="RDC238" s="38" t="s">
        <v>579</v>
      </c>
      <c r="RDD238" s="59" t="s">
        <v>580</v>
      </c>
      <c r="RDE238" s="38" t="s">
        <v>581</v>
      </c>
      <c r="RDF238" s="38" t="s">
        <v>564</v>
      </c>
      <c r="RDG238" s="38" t="s">
        <v>1188</v>
      </c>
      <c r="RDH238" s="38" t="s">
        <v>567</v>
      </c>
      <c r="RDI238" s="38" t="s">
        <v>1</v>
      </c>
      <c r="RDJ238" s="38" t="s">
        <v>563</v>
      </c>
      <c r="RDK238" s="38" t="s">
        <v>579</v>
      </c>
      <c r="RDL238" s="59" t="s">
        <v>580</v>
      </c>
      <c r="RDM238" s="38" t="s">
        <v>581</v>
      </c>
      <c r="RDN238" s="38" t="s">
        <v>564</v>
      </c>
      <c r="RDO238" s="38" t="s">
        <v>1188</v>
      </c>
      <c r="RDP238" s="38" t="s">
        <v>567</v>
      </c>
      <c r="RDQ238" s="38" t="s">
        <v>1</v>
      </c>
      <c r="RDR238" s="38" t="s">
        <v>563</v>
      </c>
      <c r="RDS238" s="38" t="s">
        <v>579</v>
      </c>
      <c r="RDT238" s="59" t="s">
        <v>580</v>
      </c>
      <c r="RDU238" s="38" t="s">
        <v>581</v>
      </c>
      <c r="RDV238" s="38" t="s">
        <v>564</v>
      </c>
      <c r="RDW238" s="38" t="s">
        <v>1188</v>
      </c>
      <c r="RDX238" s="38" t="s">
        <v>567</v>
      </c>
      <c r="RDY238" s="38" t="s">
        <v>1</v>
      </c>
      <c r="RDZ238" s="38" t="s">
        <v>563</v>
      </c>
      <c r="REA238" s="38" t="s">
        <v>579</v>
      </c>
      <c r="REB238" s="59" t="s">
        <v>580</v>
      </c>
      <c r="REC238" s="38" t="s">
        <v>581</v>
      </c>
      <c r="RED238" s="38" t="s">
        <v>564</v>
      </c>
      <c r="REE238" s="38" t="s">
        <v>1188</v>
      </c>
      <c r="REF238" s="38" t="s">
        <v>567</v>
      </c>
      <c r="REG238" s="38" t="s">
        <v>1</v>
      </c>
      <c r="REH238" s="38" t="s">
        <v>563</v>
      </c>
      <c r="REI238" s="38" t="s">
        <v>579</v>
      </c>
      <c r="REJ238" s="59" t="s">
        <v>580</v>
      </c>
      <c r="REK238" s="38" t="s">
        <v>581</v>
      </c>
      <c r="REL238" s="38" t="s">
        <v>564</v>
      </c>
      <c r="REM238" s="38" t="s">
        <v>1188</v>
      </c>
      <c r="REN238" s="38" t="s">
        <v>567</v>
      </c>
      <c r="REO238" s="38" t="s">
        <v>1</v>
      </c>
      <c r="REP238" s="38" t="s">
        <v>563</v>
      </c>
      <c r="REQ238" s="38" t="s">
        <v>579</v>
      </c>
      <c r="RER238" s="59" t="s">
        <v>580</v>
      </c>
      <c r="RES238" s="38" t="s">
        <v>581</v>
      </c>
      <c r="RET238" s="38" t="s">
        <v>564</v>
      </c>
      <c r="REU238" s="38" t="s">
        <v>1188</v>
      </c>
      <c r="REV238" s="38" t="s">
        <v>567</v>
      </c>
      <c r="REW238" s="38" t="s">
        <v>1</v>
      </c>
      <c r="REX238" s="38" t="s">
        <v>563</v>
      </c>
      <c r="REY238" s="38" t="s">
        <v>579</v>
      </c>
      <c r="REZ238" s="59" t="s">
        <v>580</v>
      </c>
      <c r="RFA238" s="38" t="s">
        <v>581</v>
      </c>
      <c r="RFB238" s="38" t="s">
        <v>564</v>
      </c>
      <c r="RFC238" s="38" t="s">
        <v>1188</v>
      </c>
      <c r="RFD238" s="38" t="s">
        <v>567</v>
      </c>
      <c r="RFE238" s="38" t="s">
        <v>1</v>
      </c>
      <c r="RFF238" s="38" t="s">
        <v>563</v>
      </c>
      <c r="RFG238" s="38" t="s">
        <v>579</v>
      </c>
      <c r="RFH238" s="59" t="s">
        <v>580</v>
      </c>
      <c r="RFI238" s="38" t="s">
        <v>581</v>
      </c>
      <c r="RFJ238" s="38" t="s">
        <v>564</v>
      </c>
      <c r="RFK238" s="38" t="s">
        <v>1188</v>
      </c>
      <c r="RFL238" s="38" t="s">
        <v>567</v>
      </c>
      <c r="RFM238" s="38" t="s">
        <v>1</v>
      </c>
      <c r="RFN238" s="38" t="s">
        <v>563</v>
      </c>
      <c r="RFO238" s="38" t="s">
        <v>579</v>
      </c>
      <c r="RFP238" s="59" t="s">
        <v>580</v>
      </c>
      <c r="RFQ238" s="38" t="s">
        <v>581</v>
      </c>
      <c r="RFR238" s="38" t="s">
        <v>564</v>
      </c>
      <c r="RFS238" s="38" t="s">
        <v>1188</v>
      </c>
      <c r="RFT238" s="38" t="s">
        <v>567</v>
      </c>
      <c r="RFU238" s="38" t="s">
        <v>1</v>
      </c>
      <c r="RFV238" s="38" t="s">
        <v>563</v>
      </c>
      <c r="RFW238" s="38" t="s">
        <v>579</v>
      </c>
      <c r="RFX238" s="59" t="s">
        <v>580</v>
      </c>
      <c r="RFY238" s="38" t="s">
        <v>581</v>
      </c>
      <c r="RFZ238" s="38" t="s">
        <v>564</v>
      </c>
      <c r="RGA238" s="38" t="s">
        <v>1188</v>
      </c>
      <c r="RGB238" s="38" t="s">
        <v>567</v>
      </c>
      <c r="RGC238" s="38" t="s">
        <v>1</v>
      </c>
      <c r="RGD238" s="38" t="s">
        <v>563</v>
      </c>
      <c r="RGE238" s="38" t="s">
        <v>579</v>
      </c>
      <c r="RGF238" s="59" t="s">
        <v>580</v>
      </c>
      <c r="RGG238" s="38" t="s">
        <v>581</v>
      </c>
      <c r="RGH238" s="38" t="s">
        <v>564</v>
      </c>
      <c r="RGI238" s="38" t="s">
        <v>1188</v>
      </c>
      <c r="RGJ238" s="38" t="s">
        <v>567</v>
      </c>
      <c r="RGK238" s="38" t="s">
        <v>1</v>
      </c>
      <c r="RGL238" s="38" t="s">
        <v>563</v>
      </c>
      <c r="RGM238" s="38" t="s">
        <v>579</v>
      </c>
      <c r="RGN238" s="59" t="s">
        <v>580</v>
      </c>
      <c r="RGO238" s="38" t="s">
        <v>581</v>
      </c>
      <c r="RGP238" s="38" t="s">
        <v>564</v>
      </c>
      <c r="RGQ238" s="38" t="s">
        <v>1188</v>
      </c>
      <c r="RGR238" s="38" t="s">
        <v>567</v>
      </c>
      <c r="RGS238" s="38" t="s">
        <v>1</v>
      </c>
      <c r="RGT238" s="38" t="s">
        <v>563</v>
      </c>
      <c r="RGU238" s="38" t="s">
        <v>579</v>
      </c>
      <c r="RGV238" s="59" t="s">
        <v>580</v>
      </c>
      <c r="RGW238" s="38" t="s">
        <v>581</v>
      </c>
      <c r="RGX238" s="38" t="s">
        <v>564</v>
      </c>
      <c r="RGY238" s="38" t="s">
        <v>1188</v>
      </c>
      <c r="RGZ238" s="38" t="s">
        <v>567</v>
      </c>
      <c r="RHA238" s="38" t="s">
        <v>1</v>
      </c>
      <c r="RHB238" s="38" t="s">
        <v>563</v>
      </c>
      <c r="RHC238" s="38" t="s">
        <v>579</v>
      </c>
      <c r="RHD238" s="59" t="s">
        <v>580</v>
      </c>
      <c r="RHE238" s="38" t="s">
        <v>581</v>
      </c>
      <c r="RHF238" s="38" t="s">
        <v>564</v>
      </c>
      <c r="RHG238" s="38" t="s">
        <v>1188</v>
      </c>
      <c r="RHH238" s="38" t="s">
        <v>567</v>
      </c>
      <c r="RHI238" s="38" t="s">
        <v>1</v>
      </c>
      <c r="RHJ238" s="38" t="s">
        <v>563</v>
      </c>
      <c r="RHK238" s="38" t="s">
        <v>579</v>
      </c>
      <c r="RHL238" s="59" t="s">
        <v>580</v>
      </c>
      <c r="RHM238" s="38" t="s">
        <v>581</v>
      </c>
      <c r="RHN238" s="38" t="s">
        <v>564</v>
      </c>
      <c r="RHO238" s="38" t="s">
        <v>1188</v>
      </c>
      <c r="RHP238" s="38" t="s">
        <v>567</v>
      </c>
      <c r="RHQ238" s="38" t="s">
        <v>1</v>
      </c>
      <c r="RHR238" s="38" t="s">
        <v>563</v>
      </c>
      <c r="RHS238" s="38" t="s">
        <v>579</v>
      </c>
      <c r="RHT238" s="59" t="s">
        <v>580</v>
      </c>
      <c r="RHU238" s="38" t="s">
        <v>581</v>
      </c>
      <c r="RHV238" s="38" t="s">
        <v>564</v>
      </c>
      <c r="RHW238" s="38" t="s">
        <v>1188</v>
      </c>
      <c r="RHX238" s="38" t="s">
        <v>567</v>
      </c>
      <c r="RHY238" s="38" t="s">
        <v>1</v>
      </c>
      <c r="RHZ238" s="38" t="s">
        <v>563</v>
      </c>
      <c r="RIA238" s="38" t="s">
        <v>579</v>
      </c>
      <c r="RIB238" s="59" t="s">
        <v>580</v>
      </c>
      <c r="RIC238" s="38" t="s">
        <v>581</v>
      </c>
      <c r="RID238" s="38" t="s">
        <v>564</v>
      </c>
      <c r="RIE238" s="38" t="s">
        <v>1188</v>
      </c>
      <c r="RIF238" s="38" t="s">
        <v>567</v>
      </c>
      <c r="RIG238" s="38" t="s">
        <v>1</v>
      </c>
      <c r="RIH238" s="38" t="s">
        <v>563</v>
      </c>
      <c r="RII238" s="38" t="s">
        <v>579</v>
      </c>
      <c r="RIJ238" s="59" t="s">
        <v>580</v>
      </c>
      <c r="RIK238" s="38" t="s">
        <v>581</v>
      </c>
      <c r="RIL238" s="38" t="s">
        <v>564</v>
      </c>
      <c r="RIM238" s="38" t="s">
        <v>1188</v>
      </c>
      <c r="RIN238" s="38" t="s">
        <v>567</v>
      </c>
      <c r="RIO238" s="38" t="s">
        <v>1</v>
      </c>
      <c r="RIP238" s="38" t="s">
        <v>563</v>
      </c>
      <c r="RIQ238" s="38" t="s">
        <v>579</v>
      </c>
      <c r="RIR238" s="59" t="s">
        <v>580</v>
      </c>
      <c r="RIS238" s="38" t="s">
        <v>581</v>
      </c>
      <c r="RIT238" s="38" t="s">
        <v>564</v>
      </c>
      <c r="RIU238" s="38" t="s">
        <v>1188</v>
      </c>
      <c r="RIV238" s="38" t="s">
        <v>567</v>
      </c>
      <c r="RIW238" s="38" t="s">
        <v>1</v>
      </c>
      <c r="RIX238" s="38" t="s">
        <v>563</v>
      </c>
      <c r="RIY238" s="38" t="s">
        <v>579</v>
      </c>
      <c r="RIZ238" s="59" t="s">
        <v>580</v>
      </c>
      <c r="RJA238" s="38" t="s">
        <v>581</v>
      </c>
      <c r="RJB238" s="38" t="s">
        <v>564</v>
      </c>
      <c r="RJC238" s="38" t="s">
        <v>1188</v>
      </c>
      <c r="RJD238" s="38" t="s">
        <v>567</v>
      </c>
      <c r="RJE238" s="38" t="s">
        <v>1</v>
      </c>
      <c r="RJF238" s="38" t="s">
        <v>563</v>
      </c>
      <c r="RJG238" s="38" t="s">
        <v>579</v>
      </c>
      <c r="RJH238" s="59" t="s">
        <v>580</v>
      </c>
      <c r="RJI238" s="38" t="s">
        <v>581</v>
      </c>
      <c r="RJJ238" s="38" t="s">
        <v>564</v>
      </c>
      <c r="RJK238" s="38" t="s">
        <v>1188</v>
      </c>
      <c r="RJL238" s="38" t="s">
        <v>567</v>
      </c>
      <c r="RJM238" s="38" t="s">
        <v>1</v>
      </c>
      <c r="RJN238" s="38" t="s">
        <v>563</v>
      </c>
      <c r="RJO238" s="38" t="s">
        <v>579</v>
      </c>
      <c r="RJP238" s="59" t="s">
        <v>580</v>
      </c>
      <c r="RJQ238" s="38" t="s">
        <v>581</v>
      </c>
      <c r="RJR238" s="38" t="s">
        <v>564</v>
      </c>
      <c r="RJS238" s="38" t="s">
        <v>1188</v>
      </c>
      <c r="RJT238" s="38" t="s">
        <v>567</v>
      </c>
      <c r="RJU238" s="38" t="s">
        <v>1</v>
      </c>
      <c r="RJV238" s="38" t="s">
        <v>563</v>
      </c>
      <c r="RJW238" s="38" t="s">
        <v>579</v>
      </c>
      <c r="RJX238" s="59" t="s">
        <v>580</v>
      </c>
      <c r="RJY238" s="38" t="s">
        <v>581</v>
      </c>
      <c r="RJZ238" s="38" t="s">
        <v>564</v>
      </c>
      <c r="RKA238" s="38" t="s">
        <v>1188</v>
      </c>
      <c r="RKB238" s="38" t="s">
        <v>567</v>
      </c>
      <c r="RKC238" s="38" t="s">
        <v>1</v>
      </c>
      <c r="RKD238" s="38" t="s">
        <v>563</v>
      </c>
      <c r="RKE238" s="38" t="s">
        <v>579</v>
      </c>
      <c r="RKF238" s="59" t="s">
        <v>580</v>
      </c>
      <c r="RKG238" s="38" t="s">
        <v>581</v>
      </c>
      <c r="RKH238" s="38" t="s">
        <v>564</v>
      </c>
      <c r="RKI238" s="38" t="s">
        <v>1188</v>
      </c>
      <c r="RKJ238" s="38" t="s">
        <v>567</v>
      </c>
      <c r="RKK238" s="38" t="s">
        <v>1</v>
      </c>
      <c r="RKL238" s="38" t="s">
        <v>563</v>
      </c>
      <c r="RKM238" s="38" t="s">
        <v>579</v>
      </c>
      <c r="RKN238" s="59" t="s">
        <v>580</v>
      </c>
      <c r="RKO238" s="38" t="s">
        <v>581</v>
      </c>
      <c r="RKP238" s="38" t="s">
        <v>564</v>
      </c>
      <c r="RKQ238" s="38" t="s">
        <v>1188</v>
      </c>
      <c r="RKR238" s="38" t="s">
        <v>567</v>
      </c>
      <c r="RKS238" s="38" t="s">
        <v>1</v>
      </c>
      <c r="RKT238" s="38" t="s">
        <v>563</v>
      </c>
      <c r="RKU238" s="38" t="s">
        <v>579</v>
      </c>
      <c r="RKV238" s="59" t="s">
        <v>580</v>
      </c>
      <c r="RKW238" s="38" t="s">
        <v>581</v>
      </c>
      <c r="RKX238" s="38" t="s">
        <v>564</v>
      </c>
      <c r="RKY238" s="38" t="s">
        <v>1188</v>
      </c>
      <c r="RKZ238" s="38" t="s">
        <v>567</v>
      </c>
      <c r="RLA238" s="38" t="s">
        <v>1</v>
      </c>
      <c r="RLB238" s="38" t="s">
        <v>563</v>
      </c>
      <c r="RLC238" s="38" t="s">
        <v>579</v>
      </c>
      <c r="RLD238" s="59" t="s">
        <v>580</v>
      </c>
      <c r="RLE238" s="38" t="s">
        <v>581</v>
      </c>
      <c r="RLF238" s="38" t="s">
        <v>564</v>
      </c>
      <c r="RLG238" s="38" t="s">
        <v>1188</v>
      </c>
      <c r="RLH238" s="38" t="s">
        <v>567</v>
      </c>
      <c r="RLI238" s="38" t="s">
        <v>1</v>
      </c>
      <c r="RLJ238" s="38" t="s">
        <v>563</v>
      </c>
      <c r="RLK238" s="38" t="s">
        <v>579</v>
      </c>
      <c r="RLL238" s="59" t="s">
        <v>580</v>
      </c>
      <c r="RLM238" s="38" t="s">
        <v>581</v>
      </c>
      <c r="RLN238" s="38" t="s">
        <v>564</v>
      </c>
      <c r="RLO238" s="38" t="s">
        <v>1188</v>
      </c>
      <c r="RLP238" s="38" t="s">
        <v>567</v>
      </c>
      <c r="RLQ238" s="38" t="s">
        <v>1</v>
      </c>
      <c r="RLR238" s="38" t="s">
        <v>563</v>
      </c>
      <c r="RLS238" s="38" t="s">
        <v>579</v>
      </c>
      <c r="RLT238" s="59" t="s">
        <v>580</v>
      </c>
      <c r="RLU238" s="38" t="s">
        <v>581</v>
      </c>
      <c r="RLV238" s="38" t="s">
        <v>564</v>
      </c>
      <c r="RLW238" s="38" t="s">
        <v>1188</v>
      </c>
      <c r="RLX238" s="38" t="s">
        <v>567</v>
      </c>
      <c r="RLY238" s="38" t="s">
        <v>1</v>
      </c>
      <c r="RLZ238" s="38" t="s">
        <v>563</v>
      </c>
      <c r="RMA238" s="38" t="s">
        <v>579</v>
      </c>
      <c r="RMB238" s="59" t="s">
        <v>580</v>
      </c>
      <c r="RMC238" s="38" t="s">
        <v>581</v>
      </c>
      <c r="RMD238" s="38" t="s">
        <v>564</v>
      </c>
      <c r="RME238" s="38" t="s">
        <v>1188</v>
      </c>
      <c r="RMF238" s="38" t="s">
        <v>567</v>
      </c>
      <c r="RMG238" s="38" t="s">
        <v>1</v>
      </c>
      <c r="RMH238" s="38" t="s">
        <v>563</v>
      </c>
      <c r="RMI238" s="38" t="s">
        <v>579</v>
      </c>
      <c r="RMJ238" s="59" t="s">
        <v>580</v>
      </c>
      <c r="RMK238" s="38" t="s">
        <v>581</v>
      </c>
      <c r="RML238" s="38" t="s">
        <v>564</v>
      </c>
      <c r="RMM238" s="38" t="s">
        <v>1188</v>
      </c>
      <c r="RMN238" s="38" t="s">
        <v>567</v>
      </c>
      <c r="RMO238" s="38" t="s">
        <v>1</v>
      </c>
      <c r="RMP238" s="38" t="s">
        <v>563</v>
      </c>
      <c r="RMQ238" s="38" t="s">
        <v>579</v>
      </c>
      <c r="RMR238" s="59" t="s">
        <v>580</v>
      </c>
      <c r="RMS238" s="38" t="s">
        <v>581</v>
      </c>
      <c r="RMT238" s="38" t="s">
        <v>564</v>
      </c>
      <c r="RMU238" s="38" t="s">
        <v>1188</v>
      </c>
      <c r="RMV238" s="38" t="s">
        <v>567</v>
      </c>
      <c r="RMW238" s="38" t="s">
        <v>1</v>
      </c>
      <c r="RMX238" s="38" t="s">
        <v>563</v>
      </c>
      <c r="RMY238" s="38" t="s">
        <v>579</v>
      </c>
      <c r="RMZ238" s="59" t="s">
        <v>580</v>
      </c>
      <c r="RNA238" s="38" t="s">
        <v>581</v>
      </c>
      <c r="RNB238" s="38" t="s">
        <v>564</v>
      </c>
      <c r="RNC238" s="38" t="s">
        <v>1188</v>
      </c>
      <c r="RND238" s="38" t="s">
        <v>567</v>
      </c>
      <c r="RNE238" s="38" t="s">
        <v>1</v>
      </c>
      <c r="RNF238" s="38" t="s">
        <v>563</v>
      </c>
      <c r="RNG238" s="38" t="s">
        <v>579</v>
      </c>
      <c r="RNH238" s="59" t="s">
        <v>580</v>
      </c>
      <c r="RNI238" s="38" t="s">
        <v>581</v>
      </c>
      <c r="RNJ238" s="38" t="s">
        <v>564</v>
      </c>
      <c r="RNK238" s="38" t="s">
        <v>1188</v>
      </c>
      <c r="RNL238" s="38" t="s">
        <v>567</v>
      </c>
      <c r="RNM238" s="38" t="s">
        <v>1</v>
      </c>
      <c r="RNN238" s="38" t="s">
        <v>563</v>
      </c>
      <c r="RNO238" s="38" t="s">
        <v>579</v>
      </c>
      <c r="RNP238" s="59" t="s">
        <v>580</v>
      </c>
      <c r="RNQ238" s="38" t="s">
        <v>581</v>
      </c>
      <c r="RNR238" s="38" t="s">
        <v>564</v>
      </c>
      <c r="RNS238" s="38" t="s">
        <v>1188</v>
      </c>
      <c r="RNT238" s="38" t="s">
        <v>567</v>
      </c>
      <c r="RNU238" s="38" t="s">
        <v>1</v>
      </c>
      <c r="RNV238" s="38" t="s">
        <v>563</v>
      </c>
      <c r="RNW238" s="38" t="s">
        <v>579</v>
      </c>
      <c r="RNX238" s="59" t="s">
        <v>580</v>
      </c>
      <c r="RNY238" s="38" t="s">
        <v>581</v>
      </c>
      <c r="RNZ238" s="38" t="s">
        <v>564</v>
      </c>
      <c r="ROA238" s="38" t="s">
        <v>1188</v>
      </c>
      <c r="ROB238" s="38" t="s">
        <v>567</v>
      </c>
      <c r="ROC238" s="38" t="s">
        <v>1</v>
      </c>
      <c r="ROD238" s="38" t="s">
        <v>563</v>
      </c>
      <c r="ROE238" s="38" t="s">
        <v>579</v>
      </c>
      <c r="ROF238" s="59" t="s">
        <v>580</v>
      </c>
      <c r="ROG238" s="38" t="s">
        <v>581</v>
      </c>
      <c r="ROH238" s="38" t="s">
        <v>564</v>
      </c>
      <c r="ROI238" s="38" t="s">
        <v>1188</v>
      </c>
      <c r="ROJ238" s="38" t="s">
        <v>567</v>
      </c>
      <c r="ROK238" s="38" t="s">
        <v>1</v>
      </c>
      <c r="ROL238" s="38" t="s">
        <v>563</v>
      </c>
      <c r="ROM238" s="38" t="s">
        <v>579</v>
      </c>
      <c r="RON238" s="59" t="s">
        <v>580</v>
      </c>
      <c r="ROO238" s="38" t="s">
        <v>581</v>
      </c>
      <c r="ROP238" s="38" t="s">
        <v>564</v>
      </c>
      <c r="ROQ238" s="38" t="s">
        <v>1188</v>
      </c>
      <c r="ROR238" s="38" t="s">
        <v>567</v>
      </c>
      <c r="ROS238" s="38" t="s">
        <v>1</v>
      </c>
      <c r="ROT238" s="38" t="s">
        <v>563</v>
      </c>
      <c r="ROU238" s="38" t="s">
        <v>579</v>
      </c>
      <c r="ROV238" s="59" t="s">
        <v>580</v>
      </c>
      <c r="ROW238" s="38" t="s">
        <v>581</v>
      </c>
      <c r="ROX238" s="38" t="s">
        <v>564</v>
      </c>
      <c r="ROY238" s="38" t="s">
        <v>1188</v>
      </c>
      <c r="ROZ238" s="38" t="s">
        <v>567</v>
      </c>
      <c r="RPA238" s="38" t="s">
        <v>1</v>
      </c>
      <c r="RPB238" s="38" t="s">
        <v>563</v>
      </c>
      <c r="RPC238" s="38" t="s">
        <v>579</v>
      </c>
      <c r="RPD238" s="59" t="s">
        <v>580</v>
      </c>
      <c r="RPE238" s="38" t="s">
        <v>581</v>
      </c>
      <c r="RPF238" s="38" t="s">
        <v>564</v>
      </c>
      <c r="RPG238" s="38" t="s">
        <v>1188</v>
      </c>
      <c r="RPH238" s="38" t="s">
        <v>567</v>
      </c>
      <c r="RPI238" s="38" t="s">
        <v>1</v>
      </c>
      <c r="RPJ238" s="38" t="s">
        <v>563</v>
      </c>
      <c r="RPK238" s="38" t="s">
        <v>579</v>
      </c>
      <c r="RPL238" s="59" t="s">
        <v>580</v>
      </c>
      <c r="RPM238" s="38" t="s">
        <v>581</v>
      </c>
      <c r="RPN238" s="38" t="s">
        <v>564</v>
      </c>
      <c r="RPO238" s="38" t="s">
        <v>1188</v>
      </c>
      <c r="RPP238" s="38" t="s">
        <v>567</v>
      </c>
      <c r="RPQ238" s="38" t="s">
        <v>1</v>
      </c>
      <c r="RPR238" s="38" t="s">
        <v>563</v>
      </c>
      <c r="RPS238" s="38" t="s">
        <v>579</v>
      </c>
      <c r="RPT238" s="59" t="s">
        <v>580</v>
      </c>
      <c r="RPU238" s="38" t="s">
        <v>581</v>
      </c>
      <c r="RPV238" s="38" t="s">
        <v>564</v>
      </c>
      <c r="RPW238" s="38" t="s">
        <v>1188</v>
      </c>
      <c r="RPX238" s="38" t="s">
        <v>567</v>
      </c>
      <c r="RPY238" s="38" t="s">
        <v>1</v>
      </c>
      <c r="RPZ238" s="38" t="s">
        <v>563</v>
      </c>
      <c r="RQA238" s="38" t="s">
        <v>579</v>
      </c>
      <c r="RQB238" s="59" t="s">
        <v>580</v>
      </c>
      <c r="RQC238" s="38" t="s">
        <v>581</v>
      </c>
      <c r="RQD238" s="38" t="s">
        <v>564</v>
      </c>
      <c r="RQE238" s="38" t="s">
        <v>1188</v>
      </c>
      <c r="RQF238" s="38" t="s">
        <v>567</v>
      </c>
      <c r="RQG238" s="38" t="s">
        <v>1</v>
      </c>
      <c r="RQH238" s="38" t="s">
        <v>563</v>
      </c>
      <c r="RQI238" s="38" t="s">
        <v>579</v>
      </c>
      <c r="RQJ238" s="59" t="s">
        <v>580</v>
      </c>
      <c r="RQK238" s="38" t="s">
        <v>581</v>
      </c>
      <c r="RQL238" s="38" t="s">
        <v>564</v>
      </c>
      <c r="RQM238" s="38" t="s">
        <v>1188</v>
      </c>
      <c r="RQN238" s="38" t="s">
        <v>567</v>
      </c>
      <c r="RQO238" s="38" t="s">
        <v>1</v>
      </c>
      <c r="RQP238" s="38" t="s">
        <v>563</v>
      </c>
      <c r="RQQ238" s="38" t="s">
        <v>579</v>
      </c>
      <c r="RQR238" s="59" t="s">
        <v>580</v>
      </c>
      <c r="RQS238" s="38" t="s">
        <v>581</v>
      </c>
      <c r="RQT238" s="38" t="s">
        <v>564</v>
      </c>
      <c r="RQU238" s="38" t="s">
        <v>1188</v>
      </c>
      <c r="RQV238" s="38" t="s">
        <v>567</v>
      </c>
      <c r="RQW238" s="38" t="s">
        <v>1</v>
      </c>
      <c r="RQX238" s="38" t="s">
        <v>563</v>
      </c>
      <c r="RQY238" s="38" t="s">
        <v>579</v>
      </c>
      <c r="RQZ238" s="59" t="s">
        <v>580</v>
      </c>
      <c r="RRA238" s="38" t="s">
        <v>581</v>
      </c>
      <c r="RRB238" s="38" t="s">
        <v>564</v>
      </c>
      <c r="RRC238" s="38" t="s">
        <v>1188</v>
      </c>
      <c r="RRD238" s="38" t="s">
        <v>567</v>
      </c>
      <c r="RRE238" s="38" t="s">
        <v>1</v>
      </c>
      <c r="RRF238" s="38" t="s">
        <v>563</v>
      </c>
      <c r="RRG238" s="38" t="s">
        <v>579</v>
      </c>
      <c r="RRH238" s="59" t="s">
        <v>580</v>
      </c>
      <c r="RRI238" s="38" t="s">
        <v>581</v>
      </c>
      <c r="RRJ238" s="38" t="s">
        <v>564</v>
      </c>
      <c r="RRK238" s="38" t="s">
        <v>1188</v>
      </c>
      <c r="RRL238" s="38" t="s">
        <v>567</v>
      </c>
      <c r="RRM238" s="38" t="s">
        <v>1</v>
      </c>
      <c r="RRN238" s="38" t="s">
        <v>563</v>
      </c>
      <c r="RRO238" s="38" t="s">
        <v>579</v>
      </c>
      <c r="RRP238" s="59" t="s">
        <v>580</v>
      </c>
      <c r="RRQ238" s="38" t="s">
        <v>581</v>
      </c>
      <c r="RRR238" s="38" t="s">
        <v>564</v>
      </c>
      <c r="RRS238" s="38" t="s">
        <v>1188</v>
      </c>
      <c r="RRT238" s="38" t="s">
        <v>567</v>
      </c>
      <c r="RRU238" s="38" t="s">
        <v>1</v>
      </c>
      <c r="RRV238" s="38" t="s">
        <v>563</v>
      </c>
      <c r="RRW238" s="38" t="s">
        <v>579</v>
      </c>
      <c r="RRX238" s="59" t="s">
        <v>580</v>
      </c>
      <c r="RRY238" s="38" t="s">
        <v>581</v>
      </c>
      <c r="RRZ238" s="38" t="s">
        <v>564</v>
      </c>
      <c r="RSA238" s="38" t="s">
        <v>1188</v>
      </c>
      <c r="RSB238" s="38" t="s">
        <v>567</v>
      </c>
      <c r="RSC238" s="38" t="s">
        <v>1</v>
      </c>
      <c r="RSD238" s="38" t="s">
        <v>563</v>
      </c>
      <c r="RSE238" s="38" t="s">
        <v>579</v>
      </c>
      <c r="RSF238" s="59" t="s">
        <v>580</v>
      </c>
      <c r="RSG238" s="38" t="s">
        <v>581</v>
      </c>
      <c r="RSH238" s="38" t="s">
        <v>564</v>
      </c>
      <c r="RSI238" s="38" t="s">
        <v>1188</v>
      </c>
      <c r="RSJ238" s="38" t="s">
        <v>567</v>
      </c>
      <c r="RSK238" s="38" t="s">
        <v>1</v>
      </c>
      <c r="RSL238" s="38" t="s">
        <v>563</v>
      </c>
      <c r="RSM238" s="38" t="s">
        <v>579</v>
      </c>
      <c r="RSN238" s="59" t="s">
        <v>580</v>
      </c>
      <c r="RSO238" s="38" t="s">
        <v>581</v>
      </c>
      <c r="RSP238" s="38" t="s">
        <v>564</v>
      </c>
      <c r="RSQ238" s="38" t="s">
        <v>1188</v>
      </c>
      <c r="RSR238" s="38" t="s">
        <v>567</v>
      </c>
      <c r="RSS238" s="38" t="s">
        <v>1</v>
      </c>
      <c r="RST238" s="38" t="s">
        <v>563</v>
      </c>
      <c r="RSU238" s="38" t="s">
        <v>579</v>
      </c>
      <c r="RSV238" s="59" t="s">
        <v>580</v>
      </c>
      <c r="RSW238" s="38" t="s">
        <v>581</v>
      </c>
      <c r="RSX238" s="38" t="s">
        <v>564</v>
      </c>
      <c r="RSY238" s="38" t="s">
        <v>1188</v>
      </c>
      <c r="RSZ238" s="38" t="s">
        <v>567</v>
      </c>
      <c r="RTA238" s="38" t="s">
        <v>1</v>
      </c>
      <c r="RTB238" s="38" t="s">
        <v>563</v>
      </c>
      <c r="RTC238" s="38" t="s">
        <v>579</v>
      </c>
      <c r="RTD238" s="59" t="s">
        <v>580</v>
      </c>
      <c r="RTE238" s="38" t="s">
        <v>581</v>
      </c>
      <c r="RTF238" s="38" t="s">
        <v>564</v>
      </c>
      <c r="RTG238" s="38" t="s">
        <v>1188</v>
      </c>
      <c r="RTH238" s="38" t="s">
        <v>567</v>
      </c>
      <c r="RTI238" s="38" t="s">
        <v>1</v>
      </c>
      <c r="RTJ238" s="38" t="s">
        <v>563</v>
      </c>
      <c r="RTK238" s="38" t="s">
        <v>579</v>
      </c>
      <c r="RTL238" s="59" t="s">
        <v>580</v>
      </c>
      <c r="RTM238" s="38" t="s">
        <v>581</v>
      </c>
      <c r="RTN238" s="38" t="s">
        <v>564</v>
      </c>
      <c r="RTO238" s="38" t="s">
        <v>1188</v>
      </c>
      <c r="RTP238" s="38" t="s">
        <v>567</v>
      </c>
      <c r="RTQ238" s="38" t="s">
        <v>1</v>
      </c>
      <c r="RTR238" s="38" t="s">
        <v>563</v>
      </c>
      <c r="RTS238" s="38" t="s">
        <v>579</v>
      </c>
      <c r="RTT238" s="59" t="s">
        <v>580</v>
      </c>
      <c r="RTU238" s="38" t="s">
        <v>581</v>
      </c>
      <c r="RTV238" s="38" t="s">
        <v>564</v>
      </c>
      <c r="RTW238" s="38" t="s">
        <v>1188</v>
      </c>
      <c r="RTX238" s="38" t="s">
        <v>567</v>
      </c>
      <c r="RTY238" s="38" t="s">
        <v>1</v>
      </c>
      <c r="RTZ238" s="38" t="s">
        <v>563</v>
      </c>
      <c r="RUA238" s="38" t="s">
        <v>579</v>
      </c>
      <c r="RUB238" s="59" t="s">
        <v>580</v>
      </c>
      <c r="RUC238" s="38" t="s">
        <v>581</v>
      </c>
      <c r="RUD238" s="38" t="s">
        <v>564</v>
      </c>
      <c r="RUE238" s="38" t="s">
        <v>1188</v>
      </c>
      <c r="RUF238" s="38" t="s">
        <v>567</v>
      </c>
      <c r="RUG238" s="38" t="s">
        <v>1</v>
      </c>
      <c r="RUH238" s="38" t="s">
        <v>563</v>
      </c>
      <c r="RUI238" s="38" t="s">
        <v>579</v>
      </c>
      <c r="RUJ238" s="59" t="s">
        <v>580</v>
      </c>
      <c r="RUK238" s="38" t="s">
        <v>581</v>
      </c>
      <c r="RUL238" s="38" t="s">
        <v>564</v>
      </c>
      <c r="RUM238" s="38" t="s">
        <v>1188</v>
      </c>
      <c r="RUN238" s="38" t="s">
        <v>567</v>
      </c>
      <c r="RUO238" s="38" t="s">
        <v>1</v>
      </c>
      <c r="RUP238" s="38" t="s">
        <v>563</v>
      </c>
      <c r="RUQ238" s="38" t="s">
        <v>579</v>
      </c>
      <c r="RUR238" s="59" t="s">
        <v>580</v>
      </c>
      <c r="RUS238" s="38" t="s">
        <v>581</v>
      </c>
      <c r="RUT238" s="38" t="s">
        <v>564</v>
      </c>
      <c r="RUU238" s="38" t="s">
        <v>1188</v>
      </c>
      <c r="RUV238" s="38" t="s">
        <v>567</v>
      </c>
      <c r="RUW238" s="38" t="s">
        <v>1</v>
      </c>
      <c r="RUX238" s="38" t="s">
        <v>563</v>
      </c>
      <c r="RUY238" s="38" t="s">
        <v>579</v>
      </c>
      <c r="RUZ238" s="59" t="s">
        <v>580</v>
      </c>
      <c r="RVA238" s="38" t="s">
        <v>581</v>
      </c>
      <c r="RVB238" s="38" t="s">
        <v>564</v>
      </c>
      <c r="RVC238" s="38" t="s">
        <v>1188</v>
      </c>
      <c r="RVD238" s="38" t="s">
        <v>567</v>
      </c>
      <c r="RVE238" s="38" t="s">
        <v>1</v>
      </c>
      <c r="RVF238" s="38" t="s">
        <v>563</v>
      </c>
      <c r="RVG238" s="38" t="s">
        <v>579</v>
      </c>
      <c r="RVH238" s="59" t="s">
        <v>580</v>
      </c>
      <c r="RVI238" s="38" t="s">
        <v>581</v>
      </c>
      <c r="RVJ238" s="38" t="s">
        <v>564</v>
      </c>
      <c r="RVK238" s="38" t="s">
        <v>1188</v>
      </c>
      <c r="RVL238" s="38" t="s">
        <v>567</v>
      </c>
      <c r="RVM238" s="38" t="s">
        <v>1</v>
      </c>
      <c r="RVN238" s="38" t="s">
        <v>563</v>
      </c>
      <c r="RVO238" s="38" t="s">
        <v>579</v>
      </c>
      <c r="RVP238" s="59" t="s">
        <v>580</v>
      </c>
      <c r="RVQ238" s="38" t="s">
        <v>581</v>
      </c>
      <c r="RVR238" s="38" t="s">
        <v>564</v>
      </c>
      <c r="RVS238" s="38" t="s">
        <v>1188</v>
      </c>
      <c r="RVT238" s="38" t="s">
        <v>567</v>
      </c>
      <c r="RVU238" s="38" t="s">
        <v>1</v>
      </c>
      <c r="RVV238" s="38" t="s">
        <v>563</v>
      </c>
      <c r="RVW238" s="38" t="s">
        <v>579</v>
      </c>
      <c r="RVX238" s="59" t="s">
        <v>580</v>
      </c>
      <c r="RVY238" s="38" t="s">
        <v>581</v>
      </c>
      <c r="RVZ238" s="38" t="s">
        <v>564</v>
      </c>
      <c r="RWA238" s="38" t="s">
        <v>1188</v>
      </c>
      <c r="RWB238" s="38" t="s">
        <v>567</v>
      </c>
      <c r="RWC238" s="38" t="s">
        <v>1</v>
      </c>
      <c r="RWD238" s="38" t="s">
        <v>563</v>
      </c>
      <c r="RWE238" s="38" t="s">
        <v>579</v>
      </c>
      <c r="RWF238" s="59" t="s">
        <v>580</v>
      </c>
      <c r="RWG238" s="38" t="s">
        <v>581</v>
      </c>
      <c r="RWH238" s="38" t="s">
        <v>564</v>
      </c>
      <c r="RWI238" s="38" t="s">
        <v>1188</v>
      </c>
      <c r="RWJ238" s="38" t="s">
        <v>567</v>
      </c>
      <c r="RWK238" s="38" t="s">
        <v>1</v>
      </c>
      <c r="RWL238" s="38" t="s">
        <v>563</v>
      </c>
      <c r="RWM238" s="38" t="s">
        <v>579</v>
      </c>
      <c r="RWN238" s="59" t="s">
        <v>580</v>
      </c>
      <c r="RWO238" s="38" t="s">
        <v>581</v>
      </c>
      <c r="RWP238" s="38" t="s">
        <v>564</v>
      </c>
      <c r="RWQ238" s="38" t="s">
        <v>1188</v>
      </c>
      <c r="RWR238" s="38" t="s">
        <v>567</v>
      </c>
      <c r="RWS238" s="38" t="s">
        <v>1</v>
      </c>
      <c r="RWT238" s="38" t="s">
        <v>563</v>
      </c>
      <c r="RWU238" s="38" t="s">
        <v>579</v>
      </c>
      <c r="RWV238" s="59" t="s">
        <v>580</v>
      </c>
      <c r="RWW238" s="38" t="s">
        <v>581</v>
      </c>
      <c r="RWX238" s="38" t="s">
        <v>564</v>
      </c>
      <c r="RWY238" s="38" t="s">
        <v>1188</v>
      </c>
      <c r="RWZ238" s="38" t="s">
        <v>567</v>
      </c>
      <c r="RXA238" s="38" t="s">
        <v>1</v>
      </c>
      <c r="RXB238" s="38" t="s">
        <v>563</v>
      </c>
      <c r="RXC238" s="38" t="s">
        <v>579</v>
      </c>
      <c r="RXD238" s="59" t="s">
        <v>580</v>
      </c>
      <c r="RXE238" s="38" t="s">
        <v>581</v>
      </c>
      <c r="RXF238" s="38" t="s">
        <v>564</v>
      </c>
      <c r="RXG238" s="38" t="s">
        <v>1188</v>
      </c>
      <c r="RXH238" s="38" t="s">
        <v>567</v>
      </c>
      <c r="RXI238" s="38" t="s">
        <v>1</v>
      </c>
      <c r="RXJ238" s="38" t="s">
        <v>563</v>
      </c>
      <c r="RXK238" s="38" t="s">
        <v>579</v>
      </c>
      <c r="RXL238" s="59" t="s">
        <v>580</v>
      </c>
      <c r="RXM238" s="38" t="s">
        <v>581</v>
      </c>
      <c r="RXN238" s="38" t="s">
        <v>564</v>
      </c>
      <c r="RXO238" s="38" t="s">
        <v>1188</v>
      </c>
      <c r="RXP238" s="38" t="s">
        <v>567</v>
      </c>
      <c r="RXQ238" s="38" t="s">
        <v>1</v>
      </c>
      <c r="RXR238" s="38" t="s">
        <v>563</v>
      </c>
      <c r="RXS238" s="38" t="s">
        <v>579</v>
      </c>
      <c r="RXT238" s="59" t="s">
        <v>580</v>
      </c>
      <c r="RXU238" s="38" t="s">
        <v>581</v>
      </c>
      <c r="RXV238" s="38" t="s">
        <v>564</v>
      </c>
      <c r="RXW238" s="38" t="s">
        <v>1188</v>
      </c>
      <c r="RXX238" s="38" t="s">
        <v>567</v>
      </c>
      <c r="RXY238" s="38" t="s">
        <v>1</v>
      </c>
      <c r="RXZ238" s="38" t="s">
        <v>563</v>
      </c>
      <c r="RYA238" s="38" t="s">
        <v>579</v>
      </c>
      <c r="RYB238" s="59" t="s">
        <v>580</v>
      </c>
      <c r="RYC238" s="38" t="s">
        <v>581</v>
      </c>
      <c r="RYD238" s="38" t="s">
        <v>564</v>
      </c>
      <c r="RYE238" s="38" t="s">
        <v>1188</v>
      </c>
      <c r="RYF238" s="38" t="s">
        <v>567</v>
      </c>
      <c r="RYG238" s="38" t="s">
        <v>1</v>
      </c>
      <c r="RYH238" s="38" t="s">
        <v>563</v>
      </c>
      <c r="RYI238" s="38" t="s">
        <v>579</v>
      </c>
      <c r="RYJ238" s="59" t="s">
        <v>580</v>
      </c>
      <c r="RYK238" s="38" t="s">
        <v>581</v>
      </c>
      <c r="RYL238" s="38" t="s">
        <v>564</v>
      </c>
      <c r="RYM238" s="38" t="s">
        <v>1188</v>
      </c>
      <c r="RYN238" s="38" t="s">
        <v>567</v>
      </c>
      <c r="RYO238" s="38" t="s">
        <v>1</v>
      </c>
      <c r="RYP238" s="38" t="s">
        <v>563</v>
      </c>
      <c r="RYQ238" s="38" t="s">
        <v>579</v>
      </c>
      <c r="RYR238" s="59" t="s">
        <v>580</v>
      </c>
      <c r="RYS238" s="38" t="s">
        <v>581</v>
      </c>
      <c r="RYT238" s="38" t="s">
        <v>564</v>
      </c>
      <c r="RYU238" s="38" t="s">
        <v>1188</v>
      </c>
      <c r="RYV238" s="38" t="s">
        <v>567</v>
      </c>
      <c r="RYW238" s="38" t="s">
        <v>1</v>
      </c>
      <c r="RYX238" s="38" t="s">
        <v>563</v>
      </c>
      <c r="RYY238" s="38" t="s">
        <v>579</v>
      </c>
      <c r="RYZ238" s="59" t="s">
        <v>580</v>
      </c>
      <c r="RZA238" s="38" t="s">
        <v>581</v>
      </c>
      <c r="RZB238" s="38" t="s">
        <v>564</v>
      </c>
      <c r="RZC238" s="38" t="s">
        <v>1188</v>
      </c>
      <c r="RZD238" s="38" t="s">
        <v>567</v>
      </c>
      <c r="RZE238" s="38" t="s">
        <v>1</v>
      </c>
      <c r="RZF238" s="38" t="s">
        <v>563</v>
      </c>
      <c r="RZG238" s="38" t="s">
        <v>579</v>
      </c>
      <c r="RZH238" s="59" t="s">
        <v>580</v>
      </c>
      <c r="RZI238" s="38" t="s">
        <v>581</v>
      </c>
      <c r="RZJ238" s="38" t="s">
        <v>564</v>
      </c>
      <c r="RZK238" s="38" t="s">
        <v>1188</v>
      </c>
      <c r="RZL238" s="38" t="s">
        <v>567</v>
      </c>
      <c r="RZM238" s="38" t="s">
        <v>1</v>
      </c>
      <c r="RZN238" s="38" t="s">
        <v>563</v>
      </c>
      <c r="RZO238" s="38" t="s">
        <v>579</v>
      </c>
      <c r="RZP238" s="59" t="s">
        <v>580</v>
      </c>
      <c r="RZQ238" s="38" t="s">
        <v>581</v>
      </c>
      <c r="RZR238" s="38" t="s">
        <v>564</v>
      </c>
      <c r="RZS238" s="38" t="s">
        <v>1188</v>
      </c>
      <c r="RZT238" s="38" t="s">
        <v>567</v>
      </c>
      <c r="RZU238" s="38" t="s">
        <v>1</v>
      </c>
      <c r="RZV238" s="38" t="s">
        <v>563</v>
      </c>
      <c r="RZW238" s="38" t="s">
        <v>579</v>
      </c>
      <c r="RZX238" s="59" t="s">
        <v>580</v>
      </c>
      <c r="RZY238" s="38" t="s">
        <v>581</v>
      </c>
      <c r="RZZ238" s="38" t="s">
        <v>564</v>
      </c>
      <c r="SAA238" s="38" t="s">
        <v>1188</v>
      </c>
      <c r="SAB238" s="38" t="s">
        <v>567</v>
      </c>
      <c r="SAC238" s="38" t="s">
        <v>1</v>
      </c>
      <c r="SAD238" s="38" t="s">
        <v>563</v>
      </c>
      <c r="SAE238" s="38" t="s">
        <v>579</v>
      </c>
      <c r="SAF238" s="59" t="s">
        <v>580</v>
      </c>
      <c r="SAG238" s="38" t="s">
        <v>581</v>
      </c>
      <c r="SAH238" s="38" t="s">
        <v>564</v>
      </c>
      <c r="SAI238" s="38" t="s">
        <v>1188</v>
      </c>
      <c r="SAJ238" s="38" t="s">
        <v>567</v>
      </c>
      <c r="SAK238" s="38" t="s">
        <v>1</v>
      </c>
      <c r="SAL238" s="38" t="s">
        <v>563</v>
      </c>
      <c r="SAM238" s="38" t="s">
        <v>579</v>
      </c>
      <c r="SAN238" s="59" t="s">
        <v>580</v>
      </c>
      <c r="SAO238" s="38" t="s">
        <v>581</v>
      </c>
      <c r="SAP238" s="38" t="s">
        <v>564</v>
      </c>
      <c r="SAQ238" s="38" t="s">
        <v>1188</v>
      </c>
      <c r="SAR238" s="38" t="s">
        <v>567</v>
      </c>
      <c r="SAS238" s="38" t="s">
        <v>1</v>
      </c>
      <c r="SAT238" s="38" t="s">
        <v>563</v>
      </c>
      <c r="SAU238" s="38" t="s">
        <v>579</v>
      </c>
      <c r="SAV238" s="59" t="s">
        <v>580</v>
      </c>
      <c r="SAW238" s="38" t="s">
        <v>581</v>
      </c>
      <c r="SAX238" s="38" t="s">
        <v>564</v>
      </c>
      <c r="SAY238" s="38" t="s">
        <v>1188</v>
      </c>
      <c r="SAZ238" s="38" t="s">
        <v>567</v>
      </c>
      <c r="SBA238" s="38" t="s">
        <v>1</v>
      </c>
      <c r="SBB238" s="38" t="s">
        <v>563</v>
      </c>
      <c r="SBC238" s="38" t="s">
        <v>579</v>
      </c>
      <c r="SBD238" s="59" t="s">
        <v>580</v>
      </c>
      <c r="SBE238" s="38" t="s">
        <v>581</v>
      </c>
      <c r="SBF238" s="38" t="s">
        <v>564</v>
      </c>
      <c r="SBG238" s="38" t="s">
        <v>1188</v>
      </c>
      <c r="SBH238" s="38" t="s">
        <v>567</v>
      </c>
      <c r="SBI238" s="38" t="s">
        <v>1</v>
      </c>
      <c r="SBJ238" s="38" t="s">
        <v>563</v>
      </c>
      <c r="SBK238" s="38" t="s">
        <v>579</v>
      </c>
      <c r="SBL238" s="59" t="s">
        <v>580</v>
      </c>
      <c r="SBM238" s="38" t="s">
        <v>581</v>
      </c>
      <c r="SBN238" s="38" t="s">
        <v>564</v>
      </c>
      <c r="SBO238" s="38" t="s">
        <v>1188</v>
      </c>
      <c r="SBP238" s="38" t="s">
        <v>567</v>
      </c>
      <c r="SBQ238" s="38" t="s">
        <v>1</v>
      </c>
      <c r="SBR238" s="38" t="s">
        <v>563</v>
      </c>
      <c r="SBS238" s="38" t="s">
        <v>579</v>
      </c>
      <c r="SBT238" s="59" t="s">
        <v>580</v>
      </c>
      <c r="SBU238" s="38" t="s">
        <v>581</v>
      </c>
      <c r="SBV238" s="38" t="s">
        <v>564</v>
      </c>
      <c r="SBW238" s="38" t="s">
        <v>1188</v>
      </c>
      <c r="SBX238" s="38" t="s">
        <v>567</v>
      </c>
      <c r="SBY238" s="38" t="s">
        <v>1</v>
      </c>
      <c r="SBZ238" s="38" t="s">
        <v>563</v>
      </c>
      <c r="SCA238" s="38" t="s">
        <v>579</v>
      </c>
      <c r="SCB238" s="59" t="s">
        <v>580</v>
      </c>
      <c r="SCC238" s="38" t="s">
        <v>581</v>
      </c>
      <c r="SCD238" s="38" t="s">
        <v>564</v>
      </c>
      <c r="SCE238" s="38" t="s">
        <v>1188</v>
      </c>
      <c r="SCF238" s="38" t="s">
        <v>567</v>
      </c>
      <c r="SCG238" s="38" t="s">
        <v>1</v>
      </c>
      <c r="SCH238" s="38" t="s">
        <v>563</v>
      </c>
      <c r="SCI238" s="38" t="s">
        <v>579</v>
      </c>
      <c r="SCJ238" s="59" t="s">
        <v>580</v>
      </c>
      <c r="SCK238" s="38" t="s">
        <v>581</v>
      </c>
      <c r="SCL238" s="38" t="s">
        <v>564</v>
      </c>
      <c r="SCM238" s="38" t="s">
        <v>1188</v>
      </c>
      <c r="SCN238" s="38" t="s">
        <v>567</v>
      </c>
      <c r="SCO238" s="38" t="s">
        <v>1</v>
      </c>
      <c r="SCP238" s="38" t="s">
        <v>563</v>
      </c>
      <c r="SCQ238" s="38" t="s">
        <v>579</v>
      </c>
      <c r="SCR238" s="59" t="s">
        <v>580</v>
      </c>
      <c r="SCS238" s="38" t="s">
        <v>581</v>
      </c>
      <c r="SCT238" s="38" t="s">
        <v>564</v>
      </c>
      <c r="SCU238" s="38" t="s">
        <v>1188</v>
      </c>
      <c r="SCV238" s="38" t="s">
        <v>567</v>
      </c>
      <c r="SCW238" s="38" t="s">
        <v>1</v>
      </c>
      <c r="SCX238" s="38" t="s">
        <v>563</v>
      </c>
      <c r="SCY238" s="38" t="s">
        <v>579</v>
      </c>
      <c r="SCZ238" s="59" t="s">
        <v>580</v>
      </c>
      <c r="SDA238" s="38" t="s">
        <v>581</v>
      </c>
      <c r="SDB238" s="38" t="s">
        <v>564</v>
      </c>
      <c r="SDC238" s="38" t="s">
        <v>1188</v>
      </c>
      <c r="SDD238" s="38" t="s">
        <v>567</v>
      </c>
      <c r="SDE238" s="38" t="s">
        <v>1</v>
      </c>
      <c r="SDF238" s="38" t="s">
        <v>563</v>
      </c>
      <c r="SDG238" s="38" t="s">
        <v>579</v>
      </c>
      <c r="SDH238" s="59" t="s">
        <v>580</v>
      </c>
      <c r="SDI238" s="38" t="s">
        <v>581</v>
      </c>
      <c r="SDJ238" s="38" t="s">
        <v>564</v>
      </c>
      <c r="SDK238" s="38" t="s">
        <v>1188</v>
      </c>
      <c r="SDL238" s="38" t="s">
        <v>567</v>
      </c>
      <c r="SDM238" s="38" t="s">
        <v>1</v>
      </c>
      <c r="SDN238" s="38" t="s">
        <v>563</v>
      </c>
      <c r="SDO238" s="38" t="s">
        <v>579</v>
      </c>
      <c r="SDP238" s="59" t="s">
        <v>580</v>
      </c>
      <c r="SDQ238" s="38" t="s">
        <v>581</v>
      </c>
      <c r="SDR238" s="38" t="s">
        <v>564</v>
      </c>
      <c r="SDS238" s="38" t="s">
        <v>1188</v>
      </c>
      <c r="SDT238" s="38" t="s">
        <v>567</v>
      </c>
      <c r="SDU238" s="38" t="s">
        <v>1</v>
      </c>
      <c r="SDV238" s="38" t="s">
        <v>563</v>
      </c>
      <c r="SDW238" s="38" t="s">
        <v>579</v>
      </c>
      <c r="SDX238" s="59" t="s">
        <v>580</v>
      </c>
      <c r="SDY238" s="38" t="s">
        <v>581</v>
      </c>
      <c r="SDZ238" s="38" t="s">
        <v>564</v>
      </c>
      <c r="SEA238" s="38" t="s">
        <v>1188</v>
      </c>
      <c r="SEB238" s="38" t="s">
        <v>567</v>
      </c>
      <c r="SEC238" s="38" t="s">
        <v>1</v>
      </c>
      <c r="SED238" s="38" t="s">
        <v>563</v>
      </c>
      <c r="SEE238" s="38" t="s">
        <v>579</v>
      </c>
      <c r="SEF238" s="59" t="s">
        <v>580</v>
      </c>
      <c r="SEG238" s="38" t="s">
        <v>581</v>
      </c>
      <c r="SEH238" s="38" t="s">
        <v>564</v>
      </c>
      <c r="SEI238" s="38" t="s">
        <v>1188</v>
      </c>
      <c r="SEJ238" s="38" t="s">
        <v>567</v>
      </c>
      <c r="SEK238" s="38" t="s">
        <v>1</v>
      </c>
      <c r="SEL238" s="38" t="s">
        <v>563</v>
      </c>
      <c r="SEM238" s="38" t="s">
        <v>579</v>
      </c>
      <c r="SEN238" s="59" t="s">
        <v>580</v>
      </c>
      <c r="SEO238" s="38" t="s">
        <v>581</v>
      </c>
      <c r="SEP238" s="38" t="s">
        <v>564</v>
      </c>
      <c r="SEQ238" s="38" t="s">
        <v>1188</v>
      </c>
      <c r="SER238" s="38" t="s">
        <v>567</v>
      </c>
      <c r="SES238" s="38" t="s">
        <v>1</v>
      </c>
      <c r="SET238" s="38" t="s">
        <v>563</v>
      </c>
      <c r="SEU238" s="38" t="s">
        <v>579</v>
      </c>
      <c r="SEV238" s="59" t="s">
        <v>580</v>
      </c>
      <c r="SEW238" s="38" t="s">
        <v>581</v>
      </c>
      <c r="SEX238" s="38" t="s">
        <v>564</v>
      </c>
      <c r="SEY238" s="38" t="s">
        <v>1188</v>
      </c>
      <c r="SEZ238" s="38" t="s">
        <v>567</v>
      </c>
      <c r="SFA238" s="38" t="s">
        <v>1</v>
      </c>
      <c r="SFB238" s="38" t="s">
        <v>563</v>
      </c>
      <c r="SFC238" s="38" t="s">
        <v>579</v>
      </c>
      <c r="SFD238" s="59" t="s">
        <v>580</v>
      </c>
      <c r="SFE238" s="38" t="s">
        <v>581</v>
      </c>
      <c r="SFF238" s="38" t="s">
        <v>564</v>
      </c>
      <c r="SFG238" s="38" t="s">
        <v>1188</v>
      </c>
      <c r="SFH238" s="38" t="s">
        <v>567</v>
      </c>
      <c r="SFI238" s="38" t="s">
        <v>1</v>
      </c>
      <c r="SFJ238" s="38" t="s">
        <v>563</v>
      </c>
      <c r="SFK238" s="38" t="s">
        <v>579</v>
      </c>
      <c r="SFL238" s="59" t="s">
        <v>580</v>
      </c>
      <c r="SFM238" s="38" t="s">
        <v>581</v>
      </c>
      <c r="SFN238" s="38" t="s">
        <v>564</v>
      </c>
      <c r="SFO238" s="38" t="s">
        <v>1188</v>
      </c>
      <c r="SFP238" s="38" t="s">
        <v>567</v>
      </c>
      <c r="SFQ238" s="38" t="s">
        <v>1</v>
      </c>
      <c r="SFR238" s="38" t="s">
        <v>563</v>
      </c>
      <c r="SFS238" s="38" t="s">
        <v>579</v>
      </c>
      <c r="SFT238" s="59" t="s">
        <v>580</v>
      </c>
      <c r="SFU238" s="38" t="s">
        <v>581</v>
      </c>
      <c r="SFV238" s="38" t="s">
        <v>564</v>
      </c>
      <c r="SFW238" s="38" t="s">
        <v>1188</v>
      </c>
      <c r="SFX238" s="38" t="s">
        <v>567</v>
      </c>
      <c r="SFY238" s="38" t="s">
        <v>1</v>
      </c>
      <c r="SFZ238" s="38" t="s">
        <v>563</v>
      </c>
      <c r="SGA238" s="38" t="s">
        <v>579</v>
      </c>
      <c r="SGB238" s="59" t="s">
        <v>580</v>
      </c>
      <c r="SGC238" s="38" t="s">
        <v>581</v>
      </c>
      <c r="SGD238" s="38" t="s">
        <v>564</v>
      </c>
      <c r="SGE238" s="38" t="s">
        <v>1188</v>
      </c>
      <c r="SGF238" s="38" t="s">
        <v>567</v>
      </c>
      <c r="SGG238" s="38" t="s">
        <v>1</v>
      </c>
      <c r="SGH238" s="38" t="s">
        <v>563</v>
      </c>
      <c r="SGI238" s="38" t="s">
        <v>579</v>
      </c>
      <c r="SGJ238" s="59" t="s">
        <v>580</v>
      </c>
      <c r="SGK238" s="38" t="s">
        <v>581</v>
      </c>
      <c r="SGL238" s="38" t="s">
        <v>564</v>
      </c>
      <c r="SGM238" s="38" t="s">
        <v>1188</v>
      </c>
      <c r="SGN238" s="38" t="s">
        <v>567</v>
      </c>
      <c r="SGO238" s="38" t="s">
        <v>1</v>
      </c>
      <c r="SGP238" s="38" t="s">
        <v>563</v>
      </c>
      <c r="SGQ238" s="38" t="s">
        <v>579</v>
      </c>
      <c r="SGR238" s="59" t="s">
        <v>580</v>
      </c>
      <c r="SGS238" s="38" t="s">
        <v>581</v>
      </c>
      <c r="SGT238" s="38" t="s">
        <v>564</v>
      </c>
      <c r="SGU238" s="38" t="s">
        <v>1188</v>
      </c>
      <c r="SGV238" s="38" t="s">
        <v>567</v>
      </c>
      <c r="SGW238" s="38" t="s">
        <v>1</v>
      </c>
      <c r="SGX238" s="38" t="s">
        <v>563</v>
      </c>
      <c r="SGY238" s="38" t="s">
        <v>579</v>
      </c>
      <c r="SGZ238" s="59" t="s">
        <v>580</v>
      </c>
      <c r="SHA238" s="38" t="s">
        <v>581</v>
      </c>
      <c r="SHB238" s="38" t="s">
        <v>564</v>
      </c>
      <c r="SHC238" s="38" t="s">
        <v>1188</v>
      </c>
      <c r="SHD238" s="38" t="s">
        <v>567</v>
      </c>
      <c r="SHE238" s="38" t="s">
        <v>1</v>
      </c>
      <c r="SHF238" s="38" t="s">
        <v>563</v>
      </c>
      <c r="SHG238" s="38" t="s">
        <v>579</v>
      </c>
      <c r="SHH238" s="59" t="s">
        <v>580</v>
      </c>
      <c r="SHI238" s="38" t="s">
        <v>581</v>
      </c>
      <c r="SHJ238" s="38" t="s">
        <v>564</v>
      </c>
      <c r="SHK238" s="38" t="s">
        <v>1188</v>
      </c>
      <c r="SHL238" s="38" t="s">
        <v>567</v>
      </c>
      <c r="SHM238" s="38" t="s">
        <v>1</v>
      </c>
      <c r="SHN238" s="38" t="s">
        <v>563</v>
      </c>
      <c r="SHO238" s="38" t="s">
        <v>579</v>
      </c>
      <c r="SHP238" s="59" t="s">
        <v>580</v>
      </c>
      <c r="SHQ238" s="38" t="s">
        <v>581</v>
      </c>
      <c r="SHR238" s="38" t="s">
        <v>564</v>
      </c>
      <c r="SHS238" s="38" t="s">
        <v>1188</v>
      </c>
      <c r="SHT238" s="38" t="s">
        <v>567</v>
      </c>
      <c r="SHU238" s="38" t="s">
        <v>1</v>
      </c>
      <c r="SHV238" s="38" t="s">
        <v>563</v>
      </c>
      <c r="SHW238" s="38" t="s">
        <v>579</v>
      </c>
      <c r="SHX238" s="59" t="s">
        <v>580</v>
      </c>
      <c r="SHY238" s="38" t="s">
        <v>581</v>
      </c>
      <c r="SHZ238" s="38" t="s">
        <v>564</v>
      </c>
      <c r="SIA238" s="38" t="s">
        <v>1188</v>
      </c>
      <c r="SIB238" s="38" t="s">
        <v>567</v>
      </c>
      <c r="SIC238" s="38" t="s">
        <v>1</v>
      </c>
      <c r="SID238" s="38" t="s">
        <v>563</v>
      </c>
      <c r="SIE238" s="38" t="s">
        <v>579</v>
      </c>
      <c r="SIF238" s="59" t="s">
        <v>580</v>
      </c>
      <c r="SIG238" s="38" t="s">
        <v>581</v>
      </c>
      <c r="SIH238" s="38" t="s">
        <v>564</v>
      </c>
      <c r="SII238" s="38" t="s">
        <v>1188</v>
      </c>
      <c r="SIJ238" s="38" t="s">
        <v>567</v>
      </c>
      <c r="SIK238" s="38" t="s">
        <v>1</v>
      </c>
      <c r="SIL238" s="38" t="s">
        <v>563</v>
      </c>
      <c r="SIM238" s="38" t="s">
        <v>579</v>
      </c>
      <c r="SIN238" s="59" t="s">
        <v>580</v>
      </c>
      <c r="SIO238" s="38" t="s">
        <v>581</v>
      </c>
      <c r="SIP238" s="38" t="s">
        <v>564</v>
      </c>
      <c r="SIQ238" s="38" t="s">
        <v>1188</v>
      </c>
      <c r="SIR238" s="38" t="s">
        <v>567</v>
      </c>
      <c r="SIS238" s="38" t="s">
        <v>1</v>
      </c>
      <c r="SIT238" s="38" t="s">
        <v>563</v>
      </c>
      <c r="SIU238" s="38" t="s">
        <v>579</v>
      </c>
      <c r="SIV238" s="59" t="s">
        <v>580</v>
      </c>
      <c r="SIW238" s="38" t="s">
        <v>581</v>
      </c>
      <c r="SIX238" s="38" t="s">
        <v>564</v>
      </c>
      <c r="SIY238" s="38" t="s">
        <v>1188</v>
      </c>
      <c r="SIZ238" s="38" t="s">
        <v>567</v>
      </c>
      <c r="SJA238" s="38" t="s">
        <v>1</v>
      </c>
      <c r="SJB238" s="38" t="s">
        <v>563</v>
      </c>
      <c r="SJC238" s="38" t="s">
        <v>579</v>
      </c>
      <c r="SJD238" s="59" t="s">
        <v>580</v>
      </c>
      <c r="SJE238" s="38" t="s">
        <v>581</v>
      </c>
      <c r="SJF238" s="38" t="s">
        <v>564</v>
      </c>
      <c r="SJG238" s="38" t="s">
        <v>1188</v>
      </c>
      <c r="SJH238" s="38" t="s">
        <v>567</v>
      </c>
      <c r="SJI238" s="38" t="s">
        <v>1</v>
      </c>
      <c r="SJJ238" s="38" t="s">
        <v>563</v>
      </c>
      <c r="SJK238" s="38" t="s">
        <v>579</v>
      </c>
      <c r="SJL238" s="59" t="s">
        <v>580</v>
      </c>
      <c r="SJM238" s="38" t="s">
        <v>581</v>
      </c>
      <c r="SJN238" s="38" t="s">
        <v>564</v>
      </c>
      <c r="SJO238" s="38" t="s">
        <v>1188</v>
      </c>
      <c r="SJP238" s="38" t="s">
        <v>567</v>
      </c>
      <c r="SJQ238" s="38" t="s">
        <v>1</v>
      </c>
      <c r="SJR238" s="38" t="s">
        <v>563</v>
      </c>
      <c r="SJS238" s="38" t="s">
        <v>579</v>
      </c>
      <c r="SJT238" s="59" t="s">
        <v>580</v>
      </c>
      <c r="SJU238" s="38" t="s">
        <v>581</v>
      </c>
      <c r="SJV238" s="38" t="s">
        <v>564</v>
      </c>
      <c r="SJW238" s="38" t="s">
        <v>1188</v>
      </c>
      <c r="SJX238" s="38" t="s">
        <v>567</v>
      </c>
      <c r="SJY238" s="38" t="s">
        <v>1</v>
      </c>
      <c r="SJZ238" s="38" t="s">
        <v>563</v>
      </c>
      <c r="SKA238" s="38" t="s">
        <v>579</v>
      </c>
      <c r="SKB238" s="59" t="s">
        <v>580</v>
      </c>
      <c r="SKC238" s="38" t="s">
        <v>581</v>
      </c>
      <c r="SKD238" s="38" t="s">
        <v>564</v>
      </c>
      <c r="SKE238" s="38" t="s">
        <v>1188</v>
      </c>
      <c r="SKF238" s="38" t="s">
        <v>567</v>
      </c>
      <c r="SKG238" s="38" t="s">
        <v>1</v>
      </c>
      <c r="SKH238" s="38" t="s">
        <v>563</v>
      </c>
      <c r="SKI238" s="38" t="s">
        <v>579</v>
      </c>
      <c r="SKJ238" s="59" t="s">
        <v>580</v>
      </c>
      <c r="SKK238" s="38" t="s">
        <v>581</v>
      </c>
      <c r="SKL238" s="38" t="s">
        <v>564</v>
      </c>
      <c r="SKM238" s="38" t="s">
        <v>1188</v>
      </c>
      <c r="SKN238" s="38" t="s">
        <v>567</v>
      </c>
      <c r="SKO238" s="38" t="s">
        <v>1</v>
      </c>
      <c r="SKP238" s="38" t="s">
        <v>563</v>
      </c>
      <c r="SKQ238" s="38" t="s">
        <v>579</v>
      </c>
      <c r="SKR238" s="59" t="s">
        <v>580</v>
      </c>
      <c r="SKS238" s="38" t="s">
        <v>581</v>
      </c>
      <c r="SKT238" s="38" t="s">
        <v>564</v>
      </c>
      <c r="SKU238" s="38" t="s">
        <v>1188</v>
      </c>
      <c r="SKV238" s="38" t="s">
        <v>567</v>
      </c>
      <c r="SKW238" s="38" t="s">
        <v>1</v>
      </c>
      <c r="SKX238" s="38" t="s">
        <v>563</v>
      </c>
      <c r="SKY238" s="38" t="s">
        <v>579</v>
      </c>
      <c r="SKZ238" s="59" t="s">
        <v>580</v>
      </c>
      <c r="SLA238" s="38" t="s">
        <v>581</v>
      </c>
      <c r="SLB238" s="38" t="s">
        <v>564</v>
      </c>
      <c r="SLC238" s="38" t="s">
        <v>1188</v>
      </c>
      <c r="SLD238" s="38" t="s">
        <v>567</v>
      </c>
      <c r="SLE238" s="38" t="s">
        <v>1</v>
      </c>
      <c r="SLF238" s="38" t="s">
        <v>563</v>
      </c>
      <c r="SLG238" s="38" t="s">
        <v>579</v>
      </c>
      <c r="SLH238" s="59" t="s">
        <v>580</v>
      </c>
      <c r="SLI238" s="38" t="s">
        <v>581</v>
      </c>
      <c r="SLJ238" s="38" t="s">
        <v>564</v>
      </c>
      <c r="SLK238" s="38" t="s">
        <v>1188</v>
      </c>
      <c r="SLL238" s="38" t="s">
        <v>567</v>
      </c>
      <c r="SLM238" s="38" t="s">
        <v>1</v>
      </c>
      <c r="SLN238" s="38" t="s">
        <v>563</v>
      </c>
      <c r="SLO238" s="38" t="s">
        <v>579</v>
      </c>
      <c r="SLP238" s="59" t="s">
        <v>580</v>
      </c>
      <c r="SLQ238" s="38" t="s">
        <v>581</v>
      </c>
      <c r="SLR238" s="38" t="s">
        <v>564</v>
      </c>
      <c r="SLS238" s="38" t="s">
        <v>1188</v>
      </c>
      <c r="SLT238" s="38" t="s">
        <v>567</v>
      </c>
      <c r="SLU238" s="38" t="s">
        <v>1</v>
      </c>
      <c r="SLV238" s="38" t="s">
        <v>563</v>
      </c>
      <c r="SLW238" s="38" t="s">
        <v>579</v>
      </c>
      <c r="SLX238" s="59" t="s">
        <v>580</v>
      </c>
      <c r="SLY238" s="38" t="s">
        <v>581</v>
      </c>
      <c r="SLZ238" s="38" t="s">
        <v>564</v>
      </c>
      <c r="SMA238" s="38" t="s">
        <v>1188</v>
      </c>
      <c r="SMB238" s="38" t="s">
        <v>567</v>
      </c>
      <c r="SMC238" s="38" t="s">
        <v>1</v>
      </c>
      <c r="SMD238" s="38" t="s">
        <v>563</v>
      </c>
      <c r="SME238" s="38" t="s">
        <v>579</v>
      </c>
      <c r="SMF238" s="59" t="s">
        <v>580</v>
      </c>
      <c r="SMG238" s="38" t="s">
        <v>581</v>
      </c>
      <c r="SMH238" s="38" t="s">
        <v>564</v>
      </c>
      <c r="SMI238" s="38" t="s">
        <v>1188</v>
      </c>
      <c r="SMJ238" s="38" t="s">
        <v>567</v>
      </c>
      <c r="SMK238" s="38" t="s">
        <v>1</v>
      </c>
      <c r="SML238" s="38" t="s">
        <v>563</v>
      </c>
      <c r="SMM238" s="38" t="s">
        <v>579</v>
      </c>
      <c r="SMN238" s="59" t="s">
        <v>580</v>
      </c>
      <c r="SMO238" s="38" t="s">
        <v>581</v>
      </c>
      <c r="SMP238" s="38" t="s">
        <v>564</v>
      </c>
      <c r="SMQ238" s="38" t="s">
        <v>1188</v>
      </c>
      <c r="SMR238" s="38" t="s">
        <v>567</v>
      </c>
      <c r="SMS238" s="38" t="s">
        <v>1</v>
      </c>
      <c r="SMT238" s="38" t="s">
        <v>563</v>
      </c>
      <c r="SMU238" s="38" t="s">
        <v>579</v>
      </c>
      <c r="SMV238" s="59" t="s">
        <v>580</v>
      </c>
      <c r="SMW238" s="38" t="s">
        <v>581</v>
      </c>
      <c r="SMX238" s="38" t="s">
        <v>564</v>
      </c>
      <c r="SMY238" s="38" t="s">
        <v>1188</v>
      </c>
      <c r="SMZ238" s="38" t="s">
        <v>567</v>
      </c>
      <c r="SNA238" s="38" t="s">
        <v>1</v>
      </c>
      <c r="SNB238" s="38" t="s">
        <v>563</v>
      </c>
      <c r="SNC238" s="38" t="s">
        <v>579</v>
      </c>
      <c r="SND238" s="59" t="s">
        <v>580</v>
      </c>
      <c r="SNE238" s="38" t="s">
        <v>581</v>
      </c>
      <c r="SNF238" s="38" t="s">
        <v>564</v>
      </c>
      <c r="SNG238" s="38" t="s">
        <v>1188</v>
      </c>
      <c r="SNH238" s="38" t="s">
        <v>567</v>
      </c>
      <c r="SNI238" s="38" t="s">
        <v>1</v>
      </c>
      <c r="SNJ238" s="38" t="s">
        <v>563</v>
      </c>
      <c r="SNK238" s="38" t="s">
        <v>579</v>
      </c>
      <c r="SNL238" s="59" t="s">
        <v>580</v>
      </c>
      <c r="SNM238" s="38" t="s">
        <v>581</v>
      </c>
      <c r="SNN238" s="38" t="s">
        <v>564</v>
      </c>
      <c r="SNO238" s="38" t="s">
        <v>1188</v>
      </c>
      <c r="SNP238" s="38" t="s">
        <v>567</v>
      </c>
      <c r="SNQ238" s="38" t="s">
        <v>1</v>
      </c>
      <c r="SNR238" s="38" t="s">
        <v>563</v>
      </c>
      <c r="SNS238" s="38" t="s">
        <v>579</v>
      </c>
      <c r="SNT238" s="59" t="s">
        <v>580</v>
      </c>
      <c r="SNU238" s="38" t="s">
        <v>581</v>
      </c>
      <c r="SNV238" s="38" t="s">
        <v>564</v>
      </c>
      <c r="SNW238" s="38" t="s">
        <v>1188</v>
      </c>
      <c r="SNX238" s="38" t="s">
        <v>567</v>
      </c>
      <c r="SNY238" s="38" t="s">
        <v>1</v>
      </c>
      <c r="SNZ238" s="38" t="s">
        <v>563</v>
      </c>
      <c r="SOA238" s="38" t="s">
        <v>579</v>
      </c>
      <c r="SOB238" s="59" t="s">
        <v>580</v>
      </c>
      <c r="SOC238" s="38" t="s">
        <v>581</v>
      </c>
      <c r="SOD238" s="38" t="s">
        <v>564</v>
      </c>
      <c r="SOE238" s="38" t="s">
        <v>1188</v>
      </c>
      <c r="SOF238" s="38" t="s">
        <v>567</v>
      </c>
      <c r="SOG238" s="38" t="s">
        <v>1</v>
      </c>
      <c r="SOH238" s="38" t="s">
        <v>563</v>
      </c>
      <c r="SOI238" s="38" t="s">
        <v>579</v>
      </c>
      <c r="SOJ238" s="59" t="s">
        <v>580</v>
      </c>
      <c r="SOK238" s="38" t="s">
        <v>581</v>
      </c>
      <c r="SOL238" s="38" t="s">
        <v>564</v>
      </c>
      <c r="SOM238" s="38" t="s">
        <v>1188</v>
      </c>
      <c r="SON238" s="38" t="s">
        <v>567</v>
      </c>
      <c r="SOO238" s="38" t="s">
        <v>1</v>
      </c>
      <c r="SOP238" s="38" t="s">
        <v>563</v>
      </c>
      <c r="SOQ238" s="38" t="s">
        <v>579</v>
      </c>
      <c r="SOR238" s="59" t="s">
        <v>580</v>
      </c>
      <c r="SOS238" s="38" t="s">
        <v>581</v>
      </c>
      <c r="SOT238" s="38" t="s">
        <v>564</v>
      </c>
      <c r="SOU238" s="38" t="s">
        <v>1188</v>
      </c>
      <c r="SOV238" s="38" t="s">
        <v>567</v>
      </c>
      <c r="SOW238" s="38" t="s">
        <v>1</v>
      </c>
      <c r="SOX238" s="38" t="s">
        <v>563</v>
      </c>
      <c r="SOY238" s="38" t="s">
        <v>579</v>
      </c>
      <c r="SOZ238" s="59" t="s">
        <v>580</v>
      </c>
      <c r="SPA238" s="38" t="s">
        <v>581</v>
      </c>
      <c r="SPB238" s="38" t="s">
        <v>564</v>
      </c>
      <c r="SPC238" s="38" t="s">
        <v>1188</v>
      </c>
      <c r="SPD238" s="38" t="s">
        <v>567</v>
      </c>
      <c r="SPE238" s="38" t="s">
        <v>1</v>
      </c>
      <c r="SPF238" s="38" t="s">
        <v>563</v>
      </c>
      <c r="SPG238" s="38" t="s">
        <v>579</v>
      </c>
      <c r="SPH238" s="59" t="s">
        <v>580</v>
      </c>
      <c r="SPI238" s="38" t="s">
        <v>581</v>
      </c>
      <c r="SPJ238" s="38" t="s">
        <v>564</v>
      </c>
      <c r="SPK238" s="38" t="s">
        <v>1188</v>
      </c>
      <c r="SPL238" s="38" t="s">
        <v>567</v>
      </c>
      <c r="SPM238" s="38" t="s">
        <v>1</v>
      </c>
      <c r="SPN238" s="38" t="s">
        <v>563</v>
      </c>
      <c r="SPO238" s="38" t="s">
        <v>579</v>
      </c>
      <c r="SPP238" s="59" t="s">
        <v>580</v>
      </c>
      <c r="SPQ238" s="38" t="s">
        <v>581</v>
      </c>
      <c r="SPR238" s="38" t="s">
        <v>564</v>
      </c>
      <c r="SPS238" s="38" t="s">
        <v>1188</v>
      </c>
      <c r="SPT238" s="38" t="s">
        <v>567</v>
      </c>
      <c r="SPU238" s="38" t="s">
        <v>1</v>
      </c>
      <c r="SPV238" s="38" t="s">
        <v>563</v>
      </c>
      <c r="SPW238" s="38" t="s">
        <v>579</v>
      </c>
      <c r="SPX238" s="59" t="s">
        <v>580</v>
      </c>
      <c r="SPY238" s="38" t="s">
        <v>581</v>
      </c>
      <c r="SPZ238" s="38" t="s">
        <v>564</v>
      </c>
      <c r="SQA238" s="38" t="s">
        <v>1188</v>
      </c>
      <c r="SQB238" s="38" t="s">
        <v>567</v>
      </c>
      <c r="SQC238" s="38" t="s">
        <v>1</v>
      </c>
      <c r="SQD238" s="38" t="s">
        <v>563</v>
      </c>
      <c r="SQE238" s="38" t="s">
        <v>579</v>
      </c>
      <c r="SQF238" s="59" t="s">
        <v>580</v>
      </c>
      <c r="SQG238" s="38" t="s">
        <v>581</v>
      </c>
      <c r="SQH238" s="38" t="s">
        <v>564</v>
      </c>
      <c r="SQI238" s="38" t="s">
        <v>1188</v>
      </c>
      <c r="SQJ238" s="38" t="s">
        <v>567</v>
      </c>
      <c r="SQK238" s="38" t="s">
        <v>1</v>
      </c>
      <c r="SQL238" s="38" t="s">
        <v>563</v>
      </c>
      <c r="SQM238" s="38" t="s">
        <v>579</v>
      </c>
      <c r="SQN238" s="59" t="s">
        <v>580</v>
      </c>
      <c r="SQO238" s="38" t="s">
        <v>581</v>
      </c>
      <c r="SQP238" s="38" t="s">
        <v>564</v>
      </c>
      <c r="SQQ238" s="38" t="s">
        <v>1188</v>
      </c>
      <c r="SQR238" s="38" t="s">
        <v>567</v>
      </c>
      <c r="SQS238" s="38" t="s">
        <v>1</v>
      </c>
      <c r="SQT238" s="38" t="s">
        <v>563</v>
      </c>
      <c r="SQU238" s="38" t="s">
        <v>579</v>
      </c>
      <c r="SQV238" s="59" t="s">
        <v>580</v>
      </c>
      <c r="SQW238" s="38" t="s">
        <v>581</v>
      </c>
      <c r="SQX238" s="38" t="s">
        <v>564</v>
      </c>
      <c r="SQY238" s="38" t="s">
        <v>1188</v>
      </c>
      <c r="SQZ238" s="38" t="s">
        <v>567</v>
      </c>
      <c r="SRA238" s="38" t="s">
        <v>1</v>
      </c>
      <c r="SRB238" s="38" t="s">
        <v>563</v>
      </c>
      <c r="SRC238" s="38" t="s">
        <v>579</v>
      </c>
      <c r="SRD238" s="59" t="s">
        <v>580</v>
      </c>
      <c r="SRE238" s="38" t="s">
        <v>581</v>
      </c>
      <c r="SRF238" s="38" t="s">
        <v>564</v>
      </c>
      <c r="SRG238" s="38" t="s">
        <v>1188</v>
      </c>
      <c r="SRH238" s="38" t="s">
        <v>567</v>
      </c>
      <c r="SRI238" s="38" t="s">
        <v>1</v>
      </c>
      <c r="SRJ238" s="38" t="s">
        <v>563</v>
      </c>
      <c r="SRK238" s="38" t="s">
        <v>579</v>
      </c>
      <c r="SRL238" s="59" t="s">
        <v>580</v>
      </c>
      <c r="SRM238" s="38" t="s">
        <v>581</v>
      </c>
      <c r="SRN238" s="38" t="s">
        <v>564</v>
      </c>
      <c r="SRO238" s="38" t="s">
        <v>1188</v>
      </c>
      <c r="SRP238" s="38" t="s">
        <v>567</v>
      </c>
      <c r="SRQ238" s="38" t="s">
        <v>1</v>
      </c>
      <c r="SRR238" s="38" t="s">
        <v>563</v>
      </c>
      <c r="SRS238" s="38" t="s">
        <v>579</v>
      </c>
      <c r="SRT238" s="59" t="s">
        <v>580</v>
      </c>
      <c r="SRU238" s="38" t="s">
        <v>581</v>
      </c>
      <c r="SRV238" s="38" t="s">
        <v>564</v>
      </c>
      <c r="SRW238" s="38" t="s">
        <v>1188</v>
      </c>
      <c r="SRX238" s="38" t="s">
        <v>567</v>
      </c>
      <c r="SRY238" s="38" t="s">
        <v>1</v>
      </c>
      <c r="SRZ238" s="38" t="s">
        <v>563</v>
      </c>
      <c r="SSA238" s="38" t="s">
        <v>579</v>
      </c>
      <c r="SSB238" s="59" t="s">
        <v>580</v>
      </c>
      <c r="SSC238" s="38" t="s">
        <v>581</v>
      </c>
      <c r="SSD238" s="38" t="s">
        <v>564</v>
      </c>
      <c r="SSE238" s="38" t="s">
        <v>1188</v>
      </c>
      <c r="SSF238" s="38" t="s">
        <v>567</v>
      </c>
      <c r="SSG238" s="38" t="s">
        <v>1</v>
      </c>
      <c r="SSH238" s="38" t="s">
        <v>563</v>
      </c>
      <c r="SSI238" s="38" t="s">
        <v>579</v>
      </c>
      <c r="SSJ238" s="59" t="s">
        <v>580</v>
      </c>
      <c r="SSK238" s="38" t="s">
        <v>581</v>
      </c>
      <c r="SSL238" s="38" t="s">
        <v>564</v>
      </c>
      <c r="SSM238" s="38" t="s">
        <v>1188</v>
      </c>
      <c r="SSN238" s="38" t="s">
        <v>567</v>
      </c>
      <c r="SSO238" s="38" t="s">
        <v>1</v>
      </c>
      <c r="SSP238" s="38" t="s">
        <v>563</v>
      </c>
      <c r="SSQ238" s="38" t="s">
        <v>579</v>
      </c>
      <c r="SSR238" s="59" t="s">
        <v>580</v>
      </c>
      <c r="SSS238" s="38" t="s">
        <v>581</v>
      </c>
      <c r="SST238" s="38" t="s">
        <v>564</v>
      </c>
      <c r="SSU238" s="38" t="s">
        <v>1188</v>
      </c>
      <c r="SSV238" s="38" t="s">
        <v>567</v>
      </c>
      <c r="SSW238" s="38" t="s">
        <v>1</v>
      </c>
      <c r="SSX238" s="38" t="s">
        <v>563</v>
      </c>
      <c r="SSY238" s="38" t="s">
        <v>579</v>
      </c>
      <c r="SSZ238" s="59" t="s">
        <v>580</v>
      </c>
      <c r="STA238" s="38" t="s">
        <v>581</v>
      </c>
      <c r="STB238" s="38" t="s">
        <v>564</v>
      </c>
      <c r="STC238" s="38" t="s">
        <v>1188</v>
      </c>
      <c r="STD238" s="38" t="s">
        <v>567</v>
      </c>
      <c r="STE238" s="38" t="s">
        <v>1</v>
      </c>
      <c r="STF238" s="38" t="s">
        <v>563</v>
      </c>
      <c r="STG238" s="38" t="s">
        <v>579</v>
      </c>
      <c r="STH238" s="59" t="s">
        <v>580</v>
      </c>
      <c r="STI238" s="38" t="s">
        <v>581</v>
      </c>
      <c r="STJ238" s="38" t="s">
        <v>564</v>
      </c>
      <c r="STK238" s="38" t="s">
        <v>1188</v>
      </c>
      <c r="STL238" s="38" t="s">
        <v>567</v>
      </c>
      <c r="STM238" s="38" t="s">
        <v>1</v>
      </c>
      <c r="STN238" s="38" t="s">
        <v>563</v>
      </c>
      <c r="STO238" s="38" t="s">
        <v>579</v>
      </c>
      <c r="STP238" s="59" t="s">
        <v>580</v>
      </c>
      <c r="STQ238" s="38" t="s">
        <v>581</v>
      </c>
      <c r="STR238" s="38" t="s">
        <v>564</v>
      </c>
      <c r="STS238" s="38" t="s">
        <v>1188</v>
      </c>
      <c r="STT238" s="38" t="s">
        <v>567</v>
      </c>
      <c r="STU238" s="38" t="s">
        <v>1</v>
      </c>
      <c r="STV238" s="38" t="s">
        <v>563</v>
      </c>
      <c r="STW238" s="38" t="s">
        <v>579</v>
      </c>
      <c r="STX238" s="59" t="s">
        <v>580</v>
      </c>
      <c r="STY238" s="38" t="s">
        <v>581</v>
      </c>
      <c r="STZ238" s="38" t="s">
        <v>564</v>
      </c>
      <c r="SUA238" s="38" t="s">
        <v>1188</v>
      </c>
      <c r="SUB238" s="38" t="s">
        <v>567</v>
      </c>
      <c r="SUC238" s="38" t="s">
        <v>1</v>
      </c>
      <c r="SUD238" s="38" t="s">
        <v>563</v>
      </c>
      <c r="SUE238" s="38" t="s">
        <v>579</v>
      </c>
      <c r="SUF238" s="59" t="s">
        <v>580</v>
      </c>
      <c r="SUG238" s="38" t="s">
        <v>581</v>
      </c>
      <c r="SUH238" s="38" t="s">
        <v>564</v>
      </c>
      <c r="SUI238" s="38" t="s">
        <v>1188</v>
      </c>
      <c r="SUJ238" s="38" t="s">
        <v>567</v>
      </c>
      <c r="SUK238" s="38" t="s">
        <v>1</v>
      </c>
      <c r="SUL238" s="38" t="s">
        <v>563</v>
      </c>
      <c r="SUM238" s="38" t="s">
        <v>579</v>
      </c>
      <c r="SUN238" s="59" t="s">
        <v>580</v>
      </c>
      <c r="SUO238" s="38" t="s">
        <v>581</v>
      </c>
      <c r="SUP238" s="38" t="s">
        <v>564</v>
      </c>
      <c r="SUQ238" s="38" t="s">
        <v>1188</v>
      </c>
      <c r="SUR238" s="38" t="s">
        <v>567</v>
      </c>
      <c r="SUS238" s="38" t="s">
        <v>1</v>
      </c>
      <c r="SUT238" s="38" t="s">
        <v>563</v>
      </c>
      <c r="SUU238" s="38" t="s">
        <v>579</v>
      </c>
      <c r="SUV238" s="59" t="s">
        <v>580</v>
      </c>
      <c r="SUW238" s="38" t="s">
        <v>581</v>
      </c>
      <c r="SUX238" s="38" t="s">
        <v>564</v>
      </c>
      <c r="SUY238" s="38" t="s">
        <v>1188</v>
      </c>
      <c r="SUZ238" s="38" t="s">
        <v>567</v>
      </c>
      <c r="SVA238" s="38" t="s">
        <v>1</v>
      </c>
      <c r="SVB238" s="38" t="s">
        <v>563</v>
      </c>
      <c r="SVC238" s="38" t="s">
        <v>579</v>
      </c>
      <c r="SVD238" s="59" t="s">
        <v>580</v>
      </c>
      <c r="SVE238" s="38" t="s">
        <v>581</v>
      </c>
      <c r="SVF238" s="38" t="s">
        <v>564</v>
      </c>
      <c r="SVG238" s="38" t="s">
        <v>1188</v>
      </c>
      <c r="SVH238" s="38" t="s">
        <v>567</v>
      </c>
      <c r="SVI238" s="38" t="s">
        <v>1</v>
      </c>
      <c r="SVJ238" s="38" t="s">
        <v>563</v>
      </c>
      <c r="SVK238" s="38" t="s">
        <v>579</v>
      </c>
      <c r="SVL238" s="59" t="s">
        <v>580</v>
      </c>
      <c r="SVM238" s="38" t="s">
        <v>581</v>
      </c>
      <c r="SVN238" s="38" t="s">
        <v>564</v>
      </c>
      <c r="SVO238" s="38" t="s">
        <v>1188</v>
      </c>
      <c r="SVP238" s="38" t="s">
        <v>567</v>
      </c>
      <c r="SVQ238" s="38" t="s">
        <v>1</v>
      </c>
      <c r="SVR238" s="38" t="s">
        <v>563</v>
      </c>
      <c r="SVS238" s="38" t="s">
        <v>579</v>
      </c>
      <c r="SVT238" s="59" t="s">
        <v>580</v>
      </c>
      <c r="SVU238" s="38" t="s">
        <v>581</v>
      </c>
      <c r="SVV238" s="38" t="s">
        <v>564</v>
      </c>
      <c r="SVW238" s="38" t="s">
        <v>1188</v>
      </c>
      <c r="SVX238" s="38" t="s">
        <v>567</v>
      </c>
      <c r="SVY238" s="38" t="s">
        <v>1</v>
      </c>
      <c r="SVZ238" s="38" t="s">
        <v>563</v>
      </c>
      <c r="SWA238" s="38" t="s">
        <v>579</v>
      </c>
      <c r="SWB238" s="59" t="s">
        <v>580</v>
      </c>
      <c r="SWC238" s="38" t="s">
        <v>581</v>
      </c>
      <c r="SWD238" s="38" t="s">
        <v>564</v>
      </c>
      <c r="SWE238" s="38" t="s">
        <v>1188</v>
      </c>
      <c r="SWF238" s="38" t="s">
        <v>567</v>
      </c>
      <c r="SWG238" s="38" t="s">
        <v>1</v>
      </c>
      <c r="SWH238" s="38" t="s">
        <v>563</v>
      </c>
      <c r="SWI238" s="38" t="s">
        <v>579</v>
      </c>
      <c r="SWJ238" s="59" t="s">
        <v>580</v>
      </c>
      <c r="SWK238" s="38" t="s">
        <v>581</v>
      </c>
      <c r="SWL238" s="38" t="s">
        <v>564</v>
      </c>
      <c r="SWM238" s="38" t="s">
        <v>1188</v>
      </c>
      <c r="SWN238" s="38" t="s">
        <v>567</v>
      </c>
      <c r="SWO238" s="38" t="s">
        <v>1</v>
      </c>
      <c r="SWP238" s="38" t="s">
        <v>563</v>
      </c>
      <c r="SWQ238" s="38" t="s">
        <v>579</v>
      </c>
      <c r="SWR238" s="59" t="s">
        <v>580</v>
      </c>
      <c r="SWS238" s="38" t="s">
        <v>581</v>
      </c>
      <c r="SWT238" s="38" t="s">
        <v>564</v>
      </c>
      <c r="SWU238" s="38" t="s">
        <v>1188</v>
      </c>
      <c r="SWV238" s="38" t="s">
        <v>567</v>
      </c>
      <c r="SWW238" s="38" t="s">
        <v>1</v>
      </c>
      <c r="SWX238" s="38" t="s">
        <v>563</v>
      </c>
      <c r="SWY238" s="38" t="s">
        <v>579</v>
      </c>
      <c r="SWZ238" s="59" t="s">
        <v>580</v>
      </c>
      <c r="SXA238" s="38" t="s">
        <v>581</v>
      </c>
      <c r="SXB238" s="38" t="s">
        <v>564</v>
      </c>
      <c r="SXC238" s="38" t="s">
        <v>1188</v>
      </c>
      <c r="SXD238" s="38" t="s">
        <v>567</v>
      </c>
      <c r="SXE238" s="38" t="s">
        <v>1</v>
      </c>
      <c r="SXF238" s="38" t="s">
        <v>563</v>
      </c>
      <c r="SXG238" s="38" t="s">
        <v>579</v>
      </c>
      <c r="SXH238" s="59" t="s">
        <v>580</v>
      </c>
      <c r="SXI238" s="38" t="s">
        <v>581</v>
      </c>
      <c r="SXJ238" s="38" t="s">
        <v>564</v>
      </c>
      <c r="SXK238" s="38" t="s">
        <v>1188</v>
      </c>
      <c r="SXL238" s="38" t="s">
        <v>567</v>
      </c>
      <c r="SXM238" s="38" t="s">
        <v>1</v>
      </c>
      <c r="SXN238" s="38" t="s">
        <v>563</v>
      </c>
      <c r="SXO238" s="38" t="s">
        <v>579</v>
      </c>
      <c r="SXP238" s="59" t="s">
        <v>580</v>
      </c>
      <c r="SXQ238" s="38" t="s">
        <v>581</v>
      </c>
      <c r="SXR238" s="38" t="s">
        <v>564</v>
      </c>
      <c r="SXS238" s="38" t="s">
        <v>1188</v>
      </c>
      <c r="SXT238" s="38" t="s">
        <v>567</v>
      </c>
      <c r="SXU238" s="38" t="s">
        <v>1</v>
      </c>
      <c r="SXV238" s="38" t="s">
        <v>563</v>
      </c>
      <c r="SXW238" s="38" t="s">
        <v>579</v>
      </c>
      <c r="SXX238" s="59" t="s">
        <v>580</v>
      </c>
      <c r="SXY238" s="38" t="s">
        <v>581</v>
      </c>
      <c r="SXZ238" s="38" t="s">
        <v>564</v>
      </c>
      <c r="SYA238" s="38" t="s">
        <v>1188</v>
      </c>
      <c r="SYB238" s="38" t="s">
        <v>567</v>
      </c>
      <c r="SYC238" s="38" t="s">
        <v>1</v>
      </c>
      <c r="SYD238" s="38" t="s">
        <v>563</v>
      </c>
      <c r="SYE238" s="38" t="s">
        <v>579</v>
      </c>
      <c r="SYF238" s="59" t="s">
        <v>580</v>
      </c>
      <c r="SYG238" s="38" t="s">
        <v>581</v>
      </c>
      <c r="SYH238" s="38" t="s">
        <v>564</v>
      </c>
      <c r="SYI238" s="38" t="s">
        <v>1188</v>
      </c>
      <c r="SYJ238" s="38" t="s">
        <v>567</v>
      </c>
      <c r="SYK238" s="38" t="s">
        <v>1</v>
      </c>
      <c r="SYL238" s="38" t="s">
        <v>563</v>
      </c>
      <c r="SYM238" s="38" t="s">
        <v>579</v>
      </c>
      <c r="SYN238" s="59" t="s">
        <v>580</v>
      </c>
      <c r="SYO238" s="38" t="s">
        <v>581</v>
      </c>
      <c r="SYP238" s="38" t="s">
        <v>564</v>
      </c>
      <c r="SYQ238" s="38" t="s">
        <v>1188</v>
      </c>
      <c r="SYR238" s="38" t="s">
        <v>567</v>
      </c>
      <c r="SYS238" s="38" t="s">
        <v>1</v>
      </c>
      <c r="SYT238" s="38" t="s">
        <v>563</v>
      </c>
      <c r="SYU238" s="38" t="s">
        <v>579</v>
      </c>
      <c r="SYV238" s="59" t="s">
        <v>580</v>
      </c>
      <c r="SYW238" s="38" t="s">
        <v>581</v>
      </c>
      <c r="SYX238" s="38" t="s">
        <v>564</v>
      </c>
      <c r="SYY238" s="38" t="s">
        <v>1188</v>
      </c>
      <c r="SYZ238" s="38" t="s">
        <v>567</v>
      </c>
      <c r="SZA238" s="38" t="s">
        <v>1</v>
      </c>
      <c r="SZB238" s="38" t="s">
        <v>563</v>
      </c>
      <c r="SZC238" s="38" t="s">
        <v>579</v>
      </c>
      <c r="SZD238" s="59" t="s">
        <v>580</v>
      </c>
      <c r="SZE238" s="38" t="s">
        <v>581</v>
      </c>
      <c r="SZF238" s="38" t="s">
        <v>564</v>
      </c>
      <c r="SZG238" s="38" t="s">
        <v>1188</v>
      </c>
      <c r="SZH238" s="38" t="s">
        <v>567</v>
      </c>
      <c r="SZI238" s="38" t="s">
        <v>1</v>
      </c>
      <c r="SZJ238" s="38" t="s">
        <v>563</v>
      </c>
      <c r="SZK238" s="38" t="s">
        <v>579</v>
      </c>
      <c r="SZL238" s="59" t="s">
        <v>580</v>
      </c>
      <c r="SZM238" s="38" t="s">
        <v>581</v>
      </c>
      <c r="SZN238" s="38" t="s">
        <v>564</v>
      </c>
      <c r="SZO238" s="38" t="s">
        <v>1188</v>
      </c>
      <c r="SZP238" s="38" t="s">
        <v>567</v>
      </c>
      <c r="SZQ238" s="38" t="s">
        <v>1</v>
      </c>
      <c r="SZR238" s="38" t="s">
        <v>563</v>
      </c>
      <c r="SZS238" s="38" t="s">
        <v>579</v>
      </c>
      <c r="SZT238" s="59" t="s">
        <v>580</v>
      </c>
      <c r="SZU238" s="38" t="s">
        <v>581</v>
      </c>
      <c r="SZV238" s="38" t="s">
        <v>564</v>
      </c>
      <c r="SZW238" s="38" t="s">
        <v>1188</v>
      </c>
      <c r="SZX238" s="38" t="s">
        <v>567</v>
      </c>
      <c r="SZY238" s="38" t="s">
        <v>1</v>
      </c>
      <c r="SZZ238" s="38" t="s">
        <v>563</v>
      </c>
      <c r="TAA238" s="38" t="s">
        <v>579</v>
      </c>
      <c r="TAB238" s="59" t="s">
        <v>580</v>
      </c>
      <c r="TAC238" s="38" t="s">
        <v>581</v>
      </c>
      <c r="TAD238" s="38" t="s">
        <v>564</v>
      </c>
      <c r="TAE238" s="38" t="s">
        <v>1188</v>
      </c>
      <c r="TAF238" s="38" t="s">
        <v>567</v>
      </c>
      <c r="TAG238" s="38" t="s">
        <v>1</v>
      </c>
      <c r="TAH238" s="38" t="s">
        <v>563</v>
      </c>
      <c r="TAI238" s="38" t="s">
        <v>579</v>
      </c>
      <c r="TAJ238" s="59" t="s">
        <v>580</v>
      </c>
      <c r="TAK238" s="38" t="s">
        <v>581</v>
      </c>
      <c r="TAL238" s="38" t="s">
        <v>564</v>
      </c>
      <c r="TAM238" s="38" t="s">
        <v>1188</v>
      </c>
      <c r="TAN238" s="38" t="s">
        <v>567</v>
      </c>
      <c r="TAO238" s="38" t="s">
        <v>1</v>
      </c>
      <c r="TAP238" s="38" t="s">
        <v>563</v>
      </c>
      <c r="TAQ238" s="38" t="s">
        <v>579</v>
      </c>
      <c r="TAR238" s="59" t="s">
        <v>580</v>
      </c>
      <c r="TAS238" s="38" t="s">
        <v>581</v>
      </c>
      <c r="TAT238" s="38" t="s">
        <v>564</v>
      </c>
      <c r="TAU238" s="38" t="s">
        <v>1188</v>
      </c>
      <c r="TAV238" s="38" t="s">
        <v>567</v>
      </c>
      <c r="TAW238" s="38" t="s">
        <v>1</v>
      </c>
      <c r="TAX238" s="38" t="s">
        <v>563</v>
      </c>
      <c r="TAY238" s="38" t="s">
        <v>579</v>
      </c>
      <c r="TAZ238" s="59" t="s">
        <v>580</v>
      </c>
      <c r="TBA238" s="38" t="s">
        <v>581</v>
      </c>
      <c r="TBB238" s="38" t="s">
        <v>564</v>
      </c>
      <c r="TBC238" s="38" t="s">
        <v>1188</v>
      </c>
      <c r="TBD238" s="38" t="s">
        <v>567</v>
      </c>
      <c r="TBE238" s="38" t="s">
        <v>1</v>
      </c>
      <c r="TBF238" s="38" t="s">
        <v>563</v>
      </c>
      <c r="TBG238" s="38" t="s">
        <v>579</v>
      </c>
      <c r="TBH238" s="59" t="s">
        <v>580</v>
      </c>
      <c r="TBI238" s="38" t="s">
        <v>581</v>
      </c>
      <c r="TBJ238" s="38" t="s">
        <v>564</v>
      </c>
      <c r="TBK238" s="38" t="s">
        <v>1188</v>
      </c>
      <c r="TBL238" s="38" t="s">
        <v>567</v>
      </c>
      <c r="TBM238" s="38" t="s">
        <v>1</v>
      </c>
      <c r="TBN238" s="38" t="s">
        <v>563</v>
      </c>
      <c r="TBO238" s="38" t="s">
        <v>579</v>
      </c>
      <c r="TBP238" s="59" t="s">
        <v>580</v>
      </c>
      <c r="TBQ238" s="38" t="s">
        <v>581</v>
      </c>
      <c r="TBR238" s="38" t="s">
        <v>564</v>
      </c>
      <c r="TBS238" s="38" t="s">
        <v>1188</v>
      </c>
      <c r="TBT238" s="38" t="s">
        <v>567</v>
      </c>
      <c r="TBU238" s="38" t="s">
        <v>1</v>
      </c>
      <c r="TBV238" s="38" t="s">
        <v>563</v>
      </c>
      <c r="TBW238" s="38" t="s">
        <v>579</v>
      </c>
      <c r="TBX238" s="59" t="s">
        <v>580</v>
      </c>
      <c r="TBY238" s="38" t="s">
        <v>581</v>
      </c>
      <c r="TBZ238" s="38" t="s">
        <v>564</v>
      </c>
      <c r="TCA238" s="38" t="s">
        <v>1188</v>
      </c>
      <c r="TCB238" s="38" t="s">
        <v>567</v>
      </c>
      <c r="TCC238" s="38" t="s">
        <v>1</v>
      </c>
      <c r="TCD238" s="38" t="s">
        <v>563</v>
      </c>
      <c r="TCE238" s="38" t="s">
        <v>579</v>
      </c>
      <c r="TCF238" s="59" t="s">
        <v>580</v>
      </c>
      <c r="TCG238" s="38" t="s">
        <v>581</v>
      </c>
      <c r="TCH238" s="38" t="s">
        <v>564</v>
      </c>
      <c r="TCI238" s="38" t="s">
        <v>1188</v>
      </c>
      <c r="TCJ238" s="38" t="s">
        <v>567</v>
      </c>
      <c r="TCK238" s="38" t="s">
        <v>1</v>
      </c>
      <c r="TCL238" s="38" t="s">
        <v>563</v>
      </c>
      <c r="TCM238" s="38" t="s">
        <v>579</v>
      </c>
      <c r="TCN238" s="59" t="s">
        <v>580</v>
      </c>
      <c r="TCO238" s="38" t="s">
        <v>581</v>
      </c>
      <c r="TCP238" s="38" t="s">
        <v>564</v>
      </c>
      <c r="TCQ238" s="38" t="s">
        <v>1188</v>
      </c>
      <c r="TCR238" s="38" t="s">
        <v>567</v>
      </c>
      <c r="TCS238" s="38" t="s">
        <v>1</v>
      </c>
      <c r="TCT238" s="38" t="s">
        <v>563</v>
      </c>
      <c r="TCU238" s="38" t="s">
        <v>579</v>
      </c>
      <c r="TCV238" s="59" t="s">
        <v>580</v>
      </c>
      <c r="TCW238" s="38" t="s">
        <v>581</v>
      </c>
      <c r="TCX238" s="38" t="s">
        <v>564</v>
      </c>
      <c r="TCY238" s="38" t="s">
        <v>1188</v>
      </c>
      <c r="TCZ238" s="38" t="s">
        <v>567</v>
      </c>
      <c r="TDA238" s="38" t="s">
        <v>1</v>
      </c>
      <c r="TDB238" s="38" t="s">
        <v>563</v>
      </c>
      <c r="TDC238" s="38" t="s">
        <v>579</v>
      </c>
      <c r="TDD238" s="59" t="s">
        <v>580</v>
      </c>
      <c r="TDE238" s="38" t="s">
        <v>581</v>
      </c>
      <c r="TDF238" s="38" t="s">
        <v>564</v>
      </c>
      <c r="TDG238" s="38" t="s">
        <v>1188</v>
      </c>
      <c r="TDH238" s="38" t="s">
        <v>567</v>
      </c>
      <c r="TDI238" s="38" t="s">
        <v>1</v>
      </c>
      <c r="TDJ238" s="38" t="s">
        <v>563</v>
      </c>
      <c r="TDK238" s="38" t="s">
        <v>579</v>
      </c>
      <c r="TDL238" s="59" t="s">
        <v>580</v>
      </c>
      <c r="TDM238" s="38" t="s">
        <v>581</v>
      </c>
      <c r="TDN238" s="38" t="s">
        <v>564</v>
      </c>
      <c r="TDO238" s="38" t="s">
        <v>1188</v>
      </c>
      <c r="TDP238" s="38" t="s">
        <v>567</v>
      </c>
      <c r="TDQ238" s="38" t="s">
        <v>1</v>
      </c>
      <c r="TDR238" s="38" t="s">
        <v>563</v>
      </c>
      <c r="TDS238" s="38" t="s">
        <v>579</v>
      </c>
      <c r="TDT238" s="59" t="s">
        <v>580</v>
      </c>
      <c r="TDU238" s="38" t="s">
        <v>581</v>
      </c>
      <c r="TDV238" s="38" t="s">
        <v>564</v>
      </c>
      <c r="TDW238" s="38" t="s">
        <v>1188</v>
      </c>
      <c r="TDX238" s="38" t="s">
        <v>567</v>
      </c>
      <c r="TDY238" s="38" t="s">
        <v>1</v>
      </c>
      <c r="TDZ238" s="38" t="s">
        <v>563</v>
      </c>
      <c r="TEA238" s="38" t="s">
        <v>579</v>
      </c>
      <c r="TEB238" s="59" t="s">
        <v>580</v>
      </c>
      <c r="TEC238" s="38" t="s">
        <v>581</v>
      </c>
      <c r="TED238" s="38" t="s">
        <v>564</v>
      </c>
      <c r="TEE238" s="38" t="s">
        <v>1188</v>
      </c>
      <c r="TEF238" s="38" t="s">
        <v>567</v>
      </c>
      <c r="TEG238" s="38" t="s">
        <v>1</v>
      </c>
      <c r="TEH238" s="38" t="s">
        <v>563</v>
      </c>
      <c r="TEI238" s="38" t="s">
        <v>579</v>
      </c>
      <c r="TEJ238" s="59" t="s">
        <v>580</v>
      </c>
      <c r="TEK238" s="38" t="s">
        <v>581</v>
      </c>
      <c r="TEL238" s="38" t="s">
        <v>564</v>
      </c>
      <c r="TEM238" s="38" t="s">
        <v>1188</v>
      </c>
      <c r="TEN238" s="38" t="s">
        <v>567</v>
      </c>
      <c r="TEO238" s="38" t="s">
        <v>1</v>
      </c>
      <c r="TEP238" s="38" t="s">
        <v>563</v>
      </c>
      <c r="TEQ238" s="38" t="s">
        <v>579</v>
      </c>
      <c r="TER238" s="59" t="s">
        <v>580</v>
      </c>
      <c r="TES238" s="38" t="s">
        <v>581</v>
      </c>
      <c r="TET238" s="38" t="s">
        <v>564</v>
      </c>
      <c r="TEU238" s="38" t="s">
        <v>1188</v>
      </c>
      <c r="TEV238" s="38" t="s">
        <v>567</v>
      </c>
      <c r="TEW238" s="38" t="s">
        <v>1</v>
      </c>
      <c r="TEX238" s="38" t="s">
        <v>563</v>
      </c>
      <c r="TEY238" s="38" t="s">
        <v>579</v>
      </c>
      <c r="TEZ238" s="59" t="s">
        <v>580</v>
      </c>
      <c r="TFA238" s="38" t="s">
        <v>581</v>
      </c>
      <c r="TFB238" s="38" t="s">
        <v>564</v>
      </c>
      <c r="TFC238" s="38" t="s">
        <v>1188</v>
      </c>
      <c r="TFD238" s="38" t="s">
        <v>567</v>
      </c>
      <c r="TFE238" s="38" t="s">
        <v>1</v>
      </c>
      <c r="TFF238" s="38" t="s">
        <v>563</v>
      </c>
      <c r="TFG238" s="38" t="s">
        <v>579</v>
      </c>
      <c r="TFH238" s="59" t="s">
        <v>580</v>
      </c>
      <c r="TFI238" s="38" t="s">
        <v>581</v>
      </c>
      <c r="TFJ238" s="38" t="s">
        <v>564</v>
      </c>
      <c r="TFK238" s="38" t="s">
        <v>1188</v>
      </c>
      <c r="TFL238" s="38" t="s">
        <v>567</v>
      </c>
      <c r="TFM238" s="38" t="s">
        <v>1</v>
      </c>
      <c r="TFN238" s="38" t="s">
        <v>563</v>
      </c>
      <c r="TFO238" s="38" t="s">
        <v>579</v>
      </c>
      <c r="TFP238" s="59" t="s">
        <v>580</v>
      </c>
      <c r="TFQ238" s="38" t="s">
        <v>581</v>
      </c>
      <c r="TFR238" s="38" t="s">
        <v>564</v>
      </c>
      <c r="TFS238" s="38" t="s">
        <v>1188</v>
      </c>
      <c r="TFT238" s="38" t="s">
        <v>567</v>
      </c>
      <c r="TFU238" s="38" t="s">
        <v>1</v>
      </c>
      <c r="TFV238" s="38" t="s">
        <v>563</v>
      </c>
      <c r="TFW238" s="38" t="s">
        <v>579</v>
      </c>
      <c r="TFX238" s="59" t="s">
        <v>580</v>
      </c>
      <c r="TFY238" s="38" t="s">
        <v>581</v>
      </c>
      <c r="TFZ238" s="38" t="s">
        <v>564</v>
      </c>
      <c r="TGA238" s="38" t="s">
        <v>1188</v>
      </c>
      <c r="TGB238" s="38" t="s">
        <v>567</v>
      </c>
      <c r="TGC238" s="38" t="s">
        <v>1</v>
      </c>
      <c r="TGD238" s="38" t="s">
        <v>563</v>
      </c>
      <c r="TGE238" s="38" t="s">
        <v>579</v>
      </c>
      <c r="TGF238" s="59" t="s">
        <v>580</v>
      </c>
      <c r="TGG238" s="38" t="s">
        <v>581</v>
      </c>
      <c r="TGH238" s="38" t="s">
        <v>564</v>
      </c>
      <c r="TGI238" s="38" t="s">
        <v>1188</v>
      </c>
      <c r="TGJ238" s="38" t="s">
        <v>567</v>
      </c>
      <c r="TGK238" s="38" t="s">
        <v>1</v>
      </c>
      <c r="TGL238" s="38" t="s">
        <v>563</v>
      </c>
      <c r="TGM238" s="38" t="s">
        <v>579</v>
      </c>
      <c r="TGN238" s="59" t="s">
        <v>580</v>
      </c>
      <c r="TGO238" s="38" t="s">
        <v>581</v>
      </c>
      <c r="TGP238" s="38" t="s">
        <v>564</v>
      </c>
      <c r="TGQ238" s="38" t="s">
        <v>1188</v>
      </c>
      <c r="TGR238" s="38" t="s">
        <v>567</v>
      </c>
      <c r="TGS238" s="38" t="s">
        <v>1</v>
      </c>
      <c r="TGT238" s="38" t="s">
        <v>563</v>
      </c>
      <c r="TGU238" s="38" t="s">
        <v>579</v>
      </c>
      <c r="TGV238" s="59" t="s">
        <v>580</v>
      </c>
      <c r="TGW238" s="38" t="s">
        <v>581</v>
      </c>
      <c r="TGX238" s="38" t="s">
        <v>564</v>
      </c>
      <c r="TGY238" s="38" t="s">
        <v>1188</v>
      </c>
      <c r="TGZ238" s="38" t="s">
        <v>567</v>
      </c>
      <c r="THA238" s="38" t="s">
        <v>1</v>
      </c>
      <c r="THB238" s="38" t="s">
        <v>563</v>
      </c>
      <c r="THC238" s="38" t="s">
        <v>579</v>
      </c>
      <c r="THD238" s="59" t="s">
        <v>580</v>
      </c>
      <c r="THE238" s="38" t="s">
        <v>581</v>
      </c>
      <c r="THF238" s="38" t="s">
        <v>564</v>
      </c>
      <c r="THG238" s="38" t="s">
        <v>1188</v>
      </c>
      <c r="THH238" s="38" t="s">
        <v>567</v>
      </c>
      <c r="THI238" s="38" t="s">
        <v>1</v>
      </c>
      <c r="THJ238" s="38" t="s">
        <v>563</v>
      </c>
      <c r="THK238" s="38" t="s">
        <v>579</v>
      </c>
      <c r="THL238" s="59" t="s">
        <v>580</v>
      </c>
      <c r="THM238" s="38" t="s">
        <v>581</v>
      </c>
      <c r="THN238" s="38" t="s">
        <v>564</v>
      </c>
      <c r="THO238" s="38" t="s">
        <v>1188</v>
      </c>
      <c r="THP238" s="38" t="s">
        <v>567</v>
      </c>
      <c r="THQ238" s="38" t="s">
        <v>1</v>
      </c>
      <c r="THR238" s="38" t="s">
        <v>563</v>
      </c>
      <c r="THS238" s="38" t="s">
        <v>579</v>
      </c>
      <c r="THT238" s="59" t="s">
        <v>580</v>
      </c>
      <c r="THU238" s="38" t="s">
        <v>581</v>
      </c>
      <c r="THV238" s="38" t="s">
        <v>564</v>
      </c>
      <c r="THW238" s="38" t="s">
        <v>1188</v>
      </c>
      <c r="THX238" s="38" t="s">
        <v>567</v>
      </c>
      <c r="THY238" s="38" t="s">
        <v>1</v>
      </c>
      <c r="THZ238" s="38" t="s">
        <v>563</v>
      </c>
      <c r="TIA238" s="38" t="s">
        <v>579</v>
      </c>
      <c r="TIB238" s="59" t="s">
        <v>580</v>
      </c>
      <c r="TIC238" s="38" t="s">
        <v>581</v>
      </c>
      <c r="TID238" s="38" t="s">
        <v>564</v>
      </c>
      <c r="TIE238" s="38" t="s">
        <v>1188</v>
      </c>
      <c r="TIF238" s="38" t="s">
        <v>567</v>
      </c>
      <c r="TIG238" s="38" t="s">
        <v>1</v>
      </c>
      <c r="TIH238" s="38" t="s">
        <v>563</v>
      </c>
      <c r="TII238" s="38" t="s">
        <v>579</v>
      </c>
      <c r="TIJ238" s="59" t="s">
        <v>580</v>
      </c>
      <c r="TIK238" s="38" t="s">
        <v>581</v>
      </c>
      <c r="TIL238" s="38" t="s">
        <v>564</v>
      </c>
      <c r="TIM238" s="38" t="s">
        <v>1188</v>
      </c>
      <c r="TIN238" s="38" t="s">
        <v>567</v>
      </c>
      <c r="TIO238" s="38" t="s">
        <v>1</v>
      </c>
      <c r="TIP238" s="38" t="s">
        <v>563</v>
      </c>
      <c r="TIQ238" s="38" t="s">
        <v>579</v>
      </c>
      <c r="TIR238" s="59" t="s">
        <v>580</v>
      </c>
      <c r="TIS238" s="38" t="s">
        <v>581</v>
      </c>
      <c r="TIT238" s="38" t="s">
        <v>564</v>
      </c>
      <c r="TIU238" s="38" t="s">
        <v>1188</v>
      </c>
      <c r="TIV238" s="38" t="s">
        <v>567</v>
      </c>
      <c r="TIW238" s="38" t="s">
        <v>1</v>
      </c>
      <c r="TIX238" s="38" t="s">
        <v>563</v>
      </c>
      <c r="TIY238" s="38" t="s">
        <v>579</v>
      </c>
      <c r="TIZ238" s="59" t="s">
        <v>580</v>
      </c>
      <c r="TJA238" s="38" t="s">
        <v>581</v>
      </c>
      <c r="TJB238" s="38" t="s">
        <v>564</v>
      </c>
      <c r="TJC238" s="38" t="s">
        <v>1188</v>
      </c>
      <c r="TJD238" s="38" t="s">
        <v>567</v>
      </c>
      <c r="TJE238" s="38" t="s">
        <v>1</v>
      </c>
      <c r="TJF238" s="38" t="s">
        <v>563</v>
      </c>
      <c r="TJG238" s="38" t="s">
        <v>579</v>
      </c>
      <c r="TJH238" s="59" t="s">
        <v>580</v>
      </c>
      <c r="TJI238" s="38" t="s">
        <v>581</v>
      </c>
      <c r="TJJ238" s="38" t="s">
        <v>564</v>
      </c>
      <c r="TJK238" s="38" t="s">
        <v>1188</v>
      </c>
      <c r="TJL238" s="38" t="s">
        <v>567</v>
      </c>
      <c r="TJM238" s="38" t="s">
        <v>1</v>
      </c>
      <c r="TJN238" s="38" t="s">
        <v>563</v>
      </c>
      <c r="TJO238" s="38" t="s">
        <v>579</v>
      </c>
      <c r="TJP238" s="59" t="s">
        <v>580</v>
      </c>
      <c r="TJQ238" s="38" t="s">
        <v>581</v>
      </c>
      <c r="TJR238" s="38" t="s">
        <v>564</v>
      </c>
      <c r="TJS238" s="38" t="s">
        <v>1188</v>
      </c>
      <c r="TJT238" s="38" t="s">
        <v>567</v>
      </c>
      <c r="TJU238" s="38" t="s">
        <v>1</v>
      </c>
      <c r="TJV238" s="38" t="s">
        <v>563</v>
      </c>
      <c r="TJW238" s="38" t="s">
        <v>579</v>
      </c>
      <c r="TJX238" s="59" t="s">
        <v>580</v>
      </c>
      <c r="TJY238" s="38" t="s">
        <v>581</v>
      </c>
      <c r="TJZ238" s="38" t="s">
        <v>564</v>
      </c>
      <c r="TKA238" s="38" t="s">
        <v>1188</v>
      </c>
      <c r="TKB238" s="38" t="s">
        <v>567</v>
      </c>
      <c r="TKC238" s="38" t="s">
        <v>1</v>
      </c>
      <c r="TKD238" s="38" t="s">
        <v>563</v>
      </c>
      <c r="TKE238" s="38" t="s">
        <v>579</v>
      </c>
      <c r="TKF238" s="59" t="s">
        <v>580</v>
      </c>
      <c r="TKG238" s="38" t="s">
        <v>581</v>
      </c>
      <c r="TKH238" s="38" t="s">
        <v>564</v>
      </c>
      <c r="TKI238" s="38" t="s">
        <v>1188</v>
      </c>
      <c r="TKJ238" s="38" t="s">
        <v>567</v>
      </c>
      <c r="TKK238" s="38" t="s">
        <v>1</v>
      </c>
      <c r="TKL238" s="38" t="s">
        <v>563</v>
      </c>
      <c r="TKM238" s="38" t="s">
        <v>579</v>
      </c>
      <c r="TKN238" s="59" t="s">
        <v>580</v>
      </c>
      <c r="TKO238" s="38" t="s">
        <v>581</v>
      </c>
      <c r="TKP238" s="38" t="s">
        <v>564</v>
      </c>
      <c r="TKQ238" s="38" t="s">
        <v>1188</v>
      </c>
      <c r="TKR238" s="38" t="s">
        <v>567</v>
      </c>
      <c r="TKS238" s="38" t="s">
        <v>1</v>
      </c>
      <c r="TKT238" s="38" t="s">
        <v>563</v>
      </c>
      <c r="TKU238" s="38" t="s">
        <v>579</v>
      </c>
      <c r="TKV238" s="59" t="s">
        <v>580</v>
      </c>
      <c r="TKW238" s="38" t="s">
        <v>581</v>
      </c>
      <c r="TKX238" s="38" t="s">
        <v>564</v>
      </c>
      <c r="TKY238" s="38" t="s">
        <v>1188</v>
      </c>
      <c r="TKZ238" s="38" t="s">
        <v>567</v>
      </c>
      <c r="TLA238" s="38" t="s">
        <v>1</v>
      </c>
      <c r="TLB238" s="38" t="s">
        <v>563</v>
      </c>
      <c r="TLC238" s="38" t="s">
        <v>579</v>
      </c>
      <c r="TLD238" s="59" t="s">
        <v>580</v>
      </c>
      <c r="TLE238" s="38" t="s">
        <v>581</v>
      </c>
      <c r="TLF238" s="38" t="s">
        <v>564</v>
      </c>
      <c r="TLG238" s="38" t="s">
        <v>1188</v>
      </c>
      <c r="TLH238" s="38" t="s">
        <v>567</v>
      </c>
      <c r="TLI238" s="38" t="s">
        <v>1</v>
      </c>
      <c r="TLJ238" s="38" t="s">
        <v>563</v>
      </c>
      <c r="TLK238" s="38" t="s">
        <v>579</v>
      </c>
      <c r="TLL238" s="59" t="s">
        <v>580</v>
      </c>
      <c r="TLM238" s="38" t="s">
        <v>581</v>
      </c>
      <c r="TLN238" s="38" t="s">
        <v>564</v>
      </c>
      <c r="TLO238" s="38" t="s">
        <v>1188</v>
      </c>
      <c r="TLP238" s="38" t="s">
        <v>567</v>
      </c>
      <c r="TLQ238" s="38" t="s">
        <v>1</v>
      </c>
      <c r="TLR238" s="38" t="s">
        <v>563</v>
      </c>
      <c r="TLS238" s="38" t="s">
        <v>579</v>
      </c>
      <c r="TLT238" s="59" t="s">
        <v>580</v>
      </c>
      <c r="TLU238" s="38" t="s">
        <v>581</v>
      </c>
      <c r="TLV238" s="38" t="s">
        <v>564</v>
      </c>
      <c r="TLW238" s="38" t="s">
        <v>1188</v>
      </c>
      <c r="TLX238" s="38" t="s">
        <v>567</v>
      </c>
      <c r="TLY238" s="38" t="s">
        <v>1</v>
      </c>
      <c r="TLZ238" s="38" t="s">
        <v>563</v>
      </c>
      <c r="TMA238" s="38" t="s">
        <v>579</v>
      </c>
      <c r="TMB238" s="59" t="s">
        <v>580</v>
      </c>
      <c r="TMC238" s="38" t="s">
        <v>581</v>
      </c>
      <c r="TMD238" s="38" t="s">
        <v>564</v>
      </c>
      <c r="TME238" s="38" t="s">
        <v>1188</v>
      </c>
      <c r="TMF238" s="38" t="s">
        <v>567</v>
      </c>
      <c r="TMG238" s="38" t="s">
        <v>1</v>
      </c>
      <c r="TMH238" s="38" t="s">
        <v>563</v>
      </c>
      <c r="TMI238" s="38" t="s">
        <v>579</v>
      </c>
      <c r="TMJ238" s="59" t="s">
        <v>580</v>
      </c>
      <c r="TMK238" s="38" t="s">
        <v>581</v>
      </c>
      <c r="TML238" s="38" t="s">
        <v>564</v>
      </c>
      <c r="TMM238" s="38" t="s">
        <v>1188</v>
      </c>
      <c r="TMN238" s="38" t="s">
        <v>567</v>
      </c>
      <c r="TMO238" s="38" t="s">
        <v>1</v>
      </c>
      <c r="TMP238" s="38" t="s">
        <v>563</v>
      </c>
      <c r="TMQ238" s="38" t="s">
        <v>579</v>
      </c>
      <c r="TMR238" s="59" t="s">
        <v>580</v>
      </c>
      <c r="TMS238" s="38" t="s">
        <v>581</v>
      </c>
      <c r="TMT238" s="38" t="s">
        <v>564</v>
      </c>
      <c r="TMU238" s="38" t="s">
        <v>1188</v>
      </c>
      <c r="TMV238" s="38" t="s">
        <v>567</v>
      </c>
      <c r="TMW238" s="38" t="s">
        <v>1</v>
      </c>
      <c r="TMX238" s="38" t="s">
        <v>563</v>
      </c>
      <c r="TMY238" s="38" t="s">
        <v>579</v>
      </c>
      <c r="TMZ238" s="59" t="s">
        <v>580</v>
      </c>
      <c r="TNA238" s="38" t="s">
        <v>581</v>
      </c>
      <c r="TNB238" s="38" t="s">
        <v>564</v>
      </c>
      <c r="TNC238" s="38" t="s">
        <v>1188</v>
      </c>
      <c r="TND238" s="38" t="s">
        <v>567</v>
      </c>
      <c r="TNE238" s="38" t="s">
        <v>1</v>
      </c>
      <c r="TNF238" s="38" t="s">
        <v>563</v>
      </c>
      <c r="TNG238" s="38" t="s">
        <v>579</v>
      </c>
      <c r="TNH238" s="59" t="s">
        <v>580</v>
      </c>
      <c r="TNI238" s="38" t="s">
        <v>581</v>
      </c>
      <c r="TNJ238" s="38" t="s">
        <v>564</v>
      </c>
      <c r="TNK238" s="38" t="s">
        <v>1188</v>
      </c>
      <c r="TNL238" s="38" t="s">
        <v>567</v>
      </c>
      <c r="TNM238" s="38" t="s">
        <v>1</v>
      </c>
      <c r="TNN238" s="38" t="s">
        <v>563</v>
      </c>
      <c r="TNO238" s="38" t="s">
        <v>579</v>
      </c>
      <c r="TNP238" s="59" t="s">
        <v>580</v>
      </c>
      <c r="TNQ238" s="38" t="s">
        <v>581</v>
      </c>
      <c r="TNR238" s="38" t="s">
        <v>564</v>
      </c>
      <c r="TNS238" s="38" t="s">
        <v>1188</v>
      </c>
      <c r="TNT238" s="38" t="s">
        <v>567</v>
      </c>
      <c r="TNU238" s="38" t="s">
        <v>1</v>
      </c>
      <c r="TNV238" s="38" t="s">
        <v>563</v>
      </c>
      <c r="TNW238" s="38" t="s">
        <v>579</v>
      </c>
      <c r="TNX238" s="59" t="s">
        <v>580</v>
      </c>
      <c r="TNY238" s="38" t="s">
        <v>581</v>
      </c>
      <c r="TNZ238" s="38" t="s">
        <v>564</v>
      </c>
      <c r="TOA238" s="38" t="s">
        <v>1188</v>
      </c>
      <c r="TOB238" s="38" t="s">
        <v>567</v>
      </c>
      <c r="TOC238" s="38" t="s">
        <v>1</v>
      </c>
      <c r="TOD238" s="38" t="s">
        <v>563</v>
      </c>
      <c r="TOE238" s="38" t="s">
        <v>579</v>
      </c>
      <c r="TOF238" s="59" t="s">
        <v>580</v>
      </c>
      <c r="TOG238" s="38" t="s">
        <v>581</v>
      </c>
      <c r="TOH238" s="38" t="s">
        <v>564</v>
      </c>
      <c r="TOI238" s="38" t="s">
        <v>1188</v>
      </c>
      <c r="TOJ238" s="38" t="s">
        <v>567</v>
      </c>
      <c r="TOK238" s="38" t="s">
        <v>1</v>
      </c>
      <c r="TOL238" s="38" t="s">
        <v>563</v>
      </c>
      <c r="TOM238" s="38" t="s">
        <v>579</v>
      </c>
      <c r="TON238" s="59" t="s">
        <v>580</v>
      </c>
      <c r="TOO238" s="38" t="s">
        <v>581</v>
      </c>
      <c r="TOP238" s="38" t="s">
        <v>564</v>
      </c>
      <c r="TOQ238" s="38" t="s">
        <v>1188</v>
      </c>
      <c r="TOR238" s="38" t="s">
        <v>567</v>
      </c>
      <c r="TOS238" s="38" t="s">
        <v>1</v>
      </c>
      <c r="TOT238" s="38" t="s">
        <v>563</v>
      </c>
      <c r="TOU238" s="38" t="s">
        <v>579</v>
      </c>
      <c r="TOV238" s="59" t="s">
        <v>580</v>
      </c>
      <c r="TOW238" s="38" t="s">
        <v>581</v>
      </c>
      <c r="TOX238" s="38" t="s">
        <v>564</v>
      </c>
      <c r="TOY238" s="38" t="s">
        <v>1188</v>
      </c>
      <c r="TOZ238" s="38" t="s">
        <v>567</v>
      </c>
      <c r="TPA238" s="38" t="s">
        <v>1</v>
      </c>
      <c r="TPB238" s="38" t="s">
        <v>563</v>
      </c>
      <c r="TPC238" s="38" t="s">
        <v>579</v>
      </c>
      <c r="TPD238" s="59" t="s">
        <v>580</v>
      </c>
      <c r="TPE238" s="38" t="s">
        <v>581</v>
      </c>
      <c r="TPF238" s="38" t="s">
        <v>564</v>
      </c>
      <c r="TPG238" s="38" t="s">
        <v>1188</v>
      </c>
      <c r="TPH238" s="38" t="s">
        <v>567</v>
      </c>
      <c r="TPI238" s="38" t="s">
        <v>1</v>
      </c>
      <c r="TPJ238" s="38" t="s">
        <v>563</v>
      </c>
      <c r="TPK238" s="38" t="s">
        <v>579</v>
      </c>
      <c r="TPL238" s="59" t="s">
        <v>580</v>
      </c>
      <c r="TPM238" s="38" t="s">
        <v>581</v>
      </c>
      <c r="TPN238" s="38" t="s">
        <v>564</v>
      </c>
      <c r="TPO238" s="38" t="s">
        <v>1188</v>
      </c>
      <c r="TPP238" s="38" t="s">
        <v>567</v>
      </c>
      <c r="TPQ238" s="38" t="s">
        <v>1</v>
      </c>
      <c r="TPR238" s="38" t="s">
        <v>563</v>
      </c>
      <c r="TPS238" s="38" t="s">
        <v>579</v>
      </c>
      <c r="TPT238" s="59" t="s">
        <v>580</v>
      </c>
      <c r="TPU238" s="38" t="s">
        <v>581</v>
      </c>
      <c r="TPV238" s="38" t="s">
        <v>564</v>
      </c>
      <c r="TPW238" s="38" t="s">
        <v>1188</v>
      </c>
      <c r="TPX238" s="38" t="s">
        <v>567</v>
      </c>
      <c r="TPY238" s="38" t="s">
        <v>1</v>
      </c>
      <c r="TPZ238" s="38" t="s">
        <v>563</v>
      </c>
      <c r="TQA238" s="38" t="s">
        <v>579</v>
      </c>
      <c r="TQB238" s="59" t="s">
        <v>580</v>
      </c>
      <c r="TQC238" s="38" t="s">
        <v>581</v>
      </c>
      <c r="TQD238" s="38" t="s">
        <v>564</v>
      </c>
      <c r="TQE238" s="38" t="s">
        <v>1188</v>
      </c>
      <c r="TQF238" s="38" t="s">
        <v>567</v>
      </c>
      <c r="TQG238" s="38" t="s">
        <v>1</v>
      </c>
      <c r="TQH238" s="38" t="s">
        <v>563</v>
      </c>
      <c r="TQI238" s="38" t="s">
        <v>579</v>
      </c>
      <c r="TQJ238" s="59" t="s">
        <v>580</v>
      </c>
      <c r="TQK238" s="38" t="s">
        <v>581</v>
      </c>
      <c r="TQL238" s="38" t="s">
        <v>564</v>
      </c>
      <c r="TQM238" s="38" t="s">
        <v>1188</v>
      </c>
      <c r="TQN238" s="38" t="s">
        <v>567</v>
      </c>
      <c r="TQO238" s="38" t="s">
        <v>1</v>
      </c>
      <c r="TQP238" s="38" t="s">
        <v>563</v>
      </c>
      <c r="TQQ238" s="38" t="s">
        <v>579</v>
      </c>
      <c r="TQR238" s="59" t="s">
        <v>580</v>
      </c>
      <c r="TQS238" s="38" t="s">
        <v>581</v>
      </c>
      <c r="TQT238" s="38" t="s">
        <v>564</v>
      </c>
      <c r="TQU238" s="38" t="s">
        <v>1188</v>
      </c>
      <c r="TQV238" s="38" t="s">
        <v>567</v>
      </c>
      <c r="TQW238" s="38" t="s">
        <v>1</v>
      </c>
      <c r="TQX238" s="38" t="s">
        <v>563</v>
      </c>
      <c r="TQY238" s="38" t="s">
        <v>579</v>
      </c>
      <c r="TQZ238" s="59" t="s">
        <v>580</v>
      </c>
      <c r="TRA238" s="38" t="s">
        <v>581</v>
      </c>
      <c r="TRB238" s="38" t="s">
        <v>564</v>
      </c>
      <c r="TRC238" s="38" t="s">
        <v>1188</v>
      </c>
      <c r="TRD238" s="38" t="s">
        <v>567</v>
      </c>
      <c r="TRE238" s="38" t="s">
        <v>1</v>
      </c>
      <c r="TRF238" s="38" t="s">
        <v>563</v>
      </c>
      <c r="TRG238" s="38" t="s">
        <v>579</v>
      </c>
      <c r="TRH238" s="59" t="s">
        <v>580</v>
      </c>
      <c r="TRI238" s="38" t="s">
        <v>581</v>
      </c>
      <c r="TRJ238" s="38" t="s">
        <v>564</v>
      </c>
      <c r="TRK238" s="38" t="s">
        <v>1188</v>
      </c>
      <c r="TRL238" s="38" t="s">
        <v>567</v>
      </c>
      <c r="TRM238" s="38" t="s">
        <v>1</v>
      </c>
      <c r="TRN238" s="38" t="s">
        <v>563</v>
      </c>
      <c r="TRO238" s="38" t="s">
        <v>579</v>
      </c>
      <c r="TRP238" s="59" t="s">
        <v>580</v>
      </c>
      <c r="TRQ238" s="38" t="s">
        <v>581</v>
      </c>
      <c r="TRR238" s="38" t="s">
        <v>564</v>
      </c>
      <c r="TRS238" s="38" t="s">
        <v>1188</v>
      </c>
      <c r="TRT238" s="38" t="s">
        <v>567</v>
      </c>
      <c r="TRU238" s="38" t="s">
        <v>1</v>
      </c>
      <c r="TRV238" s="38" t="s">
        <v>563</v>
      </c>
      <c r="TRW238" s="38" t="s">
        <v>579</v>
      </c>
      <c r="TRX238" s="59" t="s">
        <v>580</v>
      </c>
      <c r="TRY238" s="38" t="s">
        <v>581</v>
      </c>
      <c r="TRZ238" s="38" t="s">
        <v>564</v>
      </c>
      <c r="TSA238" s="38" t="s">
        <v>1188</v>
      </c>
      <c r="TSB238" s="38" t="s">
        <v>567</v>
      </c>
      <c r="TSC238" s="38" t="s">
        <v>1</v>
      </c>
      <c r="TSD238" s="38" t="s">
        <v>563</v>
      </c>
      <c r="TSE238" s="38" t="s">
        <v>579</v>
      </c>
      <c r="TSF238" s="59" t="s">
        <v>580</v>
      </c>
      <c r="TSG238" s="38" t="s">
        <v>581</v>
      </c>
      <c r="TSH238" s="38" t="s">
        <v>564</v>
      </c>
      <c r="TSI238" s="38" t="s">
        <v>1188</v>
      </c>
      <c r="TSJ238" s="38" t="s">
        <v>567</v>
      </c>
      <c r="TSK238" s="38" t="s">
        <v>1</v>
      </c>
      <c r="TSL238" s="38" t="s">
        <v>563</v>
      </c>
      <c r="TSM238" s="38" t="s">
        <v>579</v>
      </c>
      <c r="TSN238" s="59" t="s">
        <v>580</v>
      </c>
      <c r="TSO238" s="38" t="s">
        <v>581</v>
      </c>
      <c r="TSP238" s="38" t="s">
        <v>564</v>
      </c>
      <c r="TSQ238" s="38" t="s">
        <v>1188</v>
      </c>
      <c r="TSR238" s="38" t="s">
        <v>567</v>
      </c>
      <c r="TSS238" s="38" t="s">
        <v>1</v>
      </c>
      <c r="TST238" s="38" t="s">
        <v>563</v>
      </c>
      <c r="TSU238" s="38" t="s">
        <v>579</v>
      </c>
      <c r="TSV238" s="59" t="s">
        <v>580</v>
      </c>
      <c r="TSW238" s="38" t="s">
        <v>581</v>
      </c>
      <c r="TSX238" s="38" t="s">
        <v>564</v>
      </c>
      <c r="TSY238" s="38" t="s">
        <v>1188</v>
      </c>
      <c r="TSZ238" s="38" t="s">
        <v>567</v>
      </c>
      <c r="TTA238" s="38" t="s">
        <v>1</v>
      </c>
      <c r="TTB238" s="38" t="s">
        <v>563</v>
      </c>
      <c r="TTC238" s="38" t="s">
        <v>579</v>
      </c>
      <c r="TTD238" s="59" t="s">
        <v>580</v>
      </c>
      <c r="TTE238" s="38" t="s">
        <v>581</v>
      </c>
      <c r="TTF238" s="38" t="s">
        <v>564</v>
      </c>
      <c r="TTG238" s="38" t="s">
        <v>1188</v>
      </c>
      <c r="TTH238" s="38" t="s">
        <v>567</v>
      </c>
      <c r="TTI238" s="38" t="s">
        <v>1</v>
      </c>
      <c r="TTJ238" s="38" t="s">
        <v>563</v>
      </c>
      <c r="TTK238" s="38" t="s">
        <v>579</v>
      </c>
      <c r="TTL238" s="59" t="s">
        <v>580</v>
      </c>
      <c r="TTM238" s="38" t="s">
        <v>581</v>
      </c>
      <c r="TTN238" s="38" t="s">
        <v>564</v>
      </c>
      <c r="TTO238" s="38" t="s">
        <v>1188</v>
      </c>
      <c r="TTP238" s="38" t="s">
        <v>567</v>
      </c>
      <c r="TTQ238" s="38" t="s">
        <v>1</v>
      </c>
      <c r="TTR238" s="38" t="s">
        <v>563</v>
      </c>
      <c r="TTS238" s="38" t="s">
        <v>579</v>
      </c>
      <c r="TTT238" s="59" t="s">
        <v>580</v>
      </c>
      <c r="TTU238" s="38" t="s">
        <v>581</v>
      </c>
      <c r="TTV238" s="38" t="s">
        <v>564</v>
      </c>
      <c r="TTW238" s="38" t="s">
        <v>1188</v>
      </c>
      <c r="TTX238" s="38" t="s">
        <v>567</v>
      </c>
      <c r="TTY238" s="38" t="s">
        <v>1</v>
      </c>
      <c r="TTZ238" s="38" t="s">
        <v>563</v>
      </c>
      <c r="TUA238" s="38" t="s">
        <v>579</v>
      </c>
      <c r="TUB238" s="59" t="s">
        <v>580</v>
      </c>
      <c r="TUC238" s="38" t="s">
        <v>581</v>
      </c>
      <c r="TUD238" s="38" t="s">
        <v>564</v>
      </c>
      <c r="TUE238" s="38" t="s">
        <v>1188</v>
      </c>
      <c r="TUF238" s="38" t="s">
        <v>567</v>
      </c>
      <c r="TUG238" s="38" t="s">
        <v>1</v>
      </c>
      <c r="TUH238" s="38" t="s">
        <v>563</v>
      </c>
      <c r="TUI238" s="38" t="s">
        <v>579</v>
      </c>
      <c r="TUJ238" s="59" t="s">
        <v>580</v>
      </c>
      <c r="TUK238" s="38" t="s">
        <v>581</v>
      </c>
      <c r="TUL238" s="38" t="s">
        <v>564</v>
      </c>
      <c r="TUM238" s="38" t="s">
        <v>1188</v>
      </c>
      <c r="TUN238" s="38" t="s">
        <v>567</v>
      </c>
      <c r="TUO238" s="38" t="s">
        <v>1</v>
      </c>
      <c r="TUP238" s="38" t="s">
        <v>563</v>
      </c>
      <c r="TUQ238" s="38" t="s">
        <v>579</v>
      </c>
      <c r="TUR238" s="59" t="s">
        <v>580</v>
      </c>
      <c r="TUS238" s="38" t="s">
        <v>581</v>
      </c>
      <c r="TUT238" s="38" t="s">
        <v>564</v>
      </c>
      <c r="TUU238" s="38" t="s">
        <v>1188</v>
      </c>
      <c r="TUV238" s="38" t="s">
        <v>567</v>
      </c>
      <c r="TUW238" s="38" t="s">
        <v>1</v>
      </c>
      <c r="TUX238" s="38" t="s">
        <v>563</v>
      </c>
      <c r="TUY238" s="38" t="s">
        <v>579</v>
      </c>
      <c r="TUZ238" s="59" t="s">
        <v>580</v>
      </c>
      <c r="TVA238" s="38" t="s">
        <v>581</v>
      </c>
      <c r="TVB238" s="38" t="s">
        <v>564</v>
      </c>
      <c r="TVC238" s="38" t="s">
        <v>1188</v>
      </c>
      <c r="TVD238" s="38" t="s">
        <v>567</v>
      </c>
      <c r="TVE238" s="38" t="s">
        <v>1</v>
      </c>
      <c r="TVF238" s="38" t="s">
        <v>563</v>
      </c>
      <c r="TVG238" s="38" t="s">
        <v>579</v>
      </c>
      <c r="TVH238" s="59" t="s">
        <v>580</v>
      </c>
      <c r="TVI238" s="38" t="s">
        <v>581</v>
      </c>
      <c r="TVJ238" s="38" t="s">
        <v>564</v>
      </c>
      <c r="TVK238" s="38" t="s">
        <v>1188</v>
      </c>
      <c r="TVL238" s="38" t="s">
        <v>567</v>
      </c>
      <c r="TVM238" s="38" t="s">
        <v>1</v>
      </c>
      <c r="TVN238" s="38" t="s">
        <v>563</v>
      </c>
      <c r="TVO238" s="38" t="s">
        <v>579</v>
      </c>
      <c r="TVP238" s="59" t="s">
        <v>580</v>
      </c>
      <c r="TVQ238" s="38" t="s">
        <v>581</v>
      </c>
      <c r="TVR238" s="38" t="s">
        <v>564</v>
      </c>
      <c r="TVS238" s="38" t="s">
        <v>1188</v>
      </c>
      <c r="TVT238" s="38" t="s">
        <v>567</v>
      </c>
      <c r="TVU238" s="38" t="s">
        <v>1</v>
      </c>
      <c r="TVV238" s="38" t="s">
        <v>563</v>
      </c>
      <c r="TVW238" s="38" t="s">
        <v>579</v>
      </c>
      <c r="TVX238" s="59" t="s">
        <v>580</v>
      </c>
      <c r="TVY238" s="38" t="s">
        <v>581</v>
      </c>
      <c r="TVZ238" s="38" t="s">
        <v>564</v>
      </c>
      <c r="TWA238" s="38" t="s">
        <v>1188</v>
      </c>
      <c r="TWB238" s="38" t="s">
        <v>567</v>
      </c>
      <c r="TWC238" s="38" t="s">
        <v>1</v>
      </c>
      <c r="TWD238" s="38" t="s">
        <v>563</v>
      </c>
      <c r="TWE238" s="38" t="s">
        <v>579</v>
      </c>
      <c r="TWF238" s="59" t="s">
        <v>580</v>
      </c>
      <c r="TWG238" s="38" t="s">
        <v>581</v>
      </c>
      <c r="TWH238" s="38" t="s">
        <v>564</v>
      </c>
      <c r="TWI238" s="38" t="s">
        <v>1188</v>
      </c>
      <c r="TWJ238" s="38" t="s">
        <v>567</v>
      </c>
      <c r="TWK238" s="38" t="s">
        <v>1</v>
      </c>
      <c r="TWL238" s="38" t="s">
        <v>563</v>
      </c>
      <c r="TWM238" s="38" t="s">
        <v>579</v>
      </c>
      <c r="TWN238" s="59" t="s">
        <v>580</v>
      </c>
      <c r="TWO238" s="38" t="s">
        <v>581</v>
      </c>
      <c r="TWP238" s="38" t="s">
        <v>564</v>
      </c>
      <c r="TWQ238" s="38" t="s">
        <v>1188</v>
      </c>
      <c r="TWR238" s="38" t="s">
        <v>567</v>
      </c>
      <c r="TWS238" s="38" t="s">
        <v>1</v>
      </c>
      <c r="TWT238" s="38" t="s">
        <v>563</v>
      </c>
      <c r="TWU238" s="38" t="s">
        <v>579</v>
      </c>
      <c r="TWV238" s="59" t="s">
        <v>580</v>
      </c>
      <c r="TWW238" s="38" t="s">
        <v>581</v>
      </c>
      <c r="TWX238" s="38" t="s">
        <v>564</v>
      </c>
      <c r="TWY238" s="38" t="s">
        <v>1188</v>
      </c>
      <c r="TWZ238" s="38" t="s">
        <v>567</v>
      </c>
      <c r="TXA238" s="38" t="s">
        <v>1</v>
      </c>
      <c r="TXB238" s="38" t="s">
        <v>563</v>
      </c>
      <c r="TXC238" s="38" t="s">
        <v>579</v>
      </c>
      <c r="TXD238" s="59" t="s">
        <v>580</v>
      </c>
      <c r="TXE238" s="38" t="s">
        <v>581</v>
      </c>
      <c r="TXF238" s="38" t="s">
        <v>564</v>
      </c>
      <c r="TXG238" s="38" t="s">
        <v>1188</v>
      </c>
      <c r="TXH238" s="38" t="s">
        <v>567</v>
      </c>
      <c r="TXI238" s="38" t="s">
        <v>1</v>
      </c>
      <c r="TXJ238" s="38" t="s">
        <v>563</v>
      </c>
      <c r="TXK238" s="38" t="s">
        <v>579</v>
      </c>
      <c r="TXL238" s="59" t="s">
        <v>580</v>
      </c>
      <c r="TXM238" s="38" t="s">
        <v>581</v>
      </c>
      <c r="TXN238" s="38" t="s">
        <v>564</v>
      </c>
      <c r="TXO238" s="38" t="s">
        <v>1188</v>
      </c>
      <c r="TXP238" s="38" t="s">
        <v>567</v>
      </c>
      <c r="TXQ238" s="38" t="s">
        <v>1</v>
      </c>
      <c r="TXR238" s="38" t="s">
        <v>563</v>
      </c>
      <c r="TXS238" s="38" t="s">
        <v>579</v>
      </c>
      <c r="TXT238" s="59" t="s">
        <v>580</v>
      </c>
      <c r="TXU238" s="38" t="s">
        <v>581</v>
      </c>
      <c r="TXV238" s="38" t="s">
        <v>564</v>
      </c>
      <c r="TXW238" s="38" t="s">
        <v>1188</v>
      </c>
      <c r="TXX238" s="38" t="s">
        <v>567</v>
      </c>
      <c r="TXY238" s="38" t="s">
        <v>1</v>
      </c>
      <c r="TXZ238" s="38" t="s">
        <v>563</v>
      </c>
      <c r="TYA238" s="38" t="s">
        <v>579</v>
      </c>
      <c r="TYB238" s="59" t="s">
        <v>580</v>
      </c>
      <c r="TYC238" s="38" t="s">
        <v>581</v>
      </c>
      <c r="TYD238" s="38" t="s">
        <v>564</v>
      </c>
      <c r="TYE238" s="38" t="s">
        <v>1188</v>
      </c>
      <c r="TYF238" s="38" t="s">
        <v>567</v>
      </c>
      <c r="TYG238" s="38" t="s">
        <v>1</v>
      </c>
      <c r="TYH238" s="38" t="s">
        <v>563</v>
      </c>
      <c r="TYI238" s="38" t="s">
        <v>579</v>
      </c>
      <c r="TYJ238" s="59" t="s">
        <v>580</v>
      </c>
      <c r="TYK238" s="38" t="s">
        <v>581</v>
      </c>
      <c r="TYL238" s="38" t="s">
        <v>564</v>
      </c>
      <c r="TYM238" s="38" t="s">
        <v>1188</v>
      </c>
      <c r="TYN238" s="38" t="s">
        <v>567</v>
      </c>
      <c r="TYO238" s="38" t="s">
        <v>1</v>
      </c>
      <c r="TYP238" s="38" t="s">
        <v>563</v>
      </c>
      <c r="TYQ238" s="38" t="s">
        <v>579</v>
      </c>
      <c r="TYR238" s="59" t="s">
        <v>580</v>
      </c>
      <c r="TYS238" s="38" t="s">
        <v>581</v>
      </c>
      <c r="TYT238" s="38" t="s">
        <v>564</v>
      </c>
      <c r="TYU238" s="38" t="s">
        <v>1188</v>
      </c>
      <c r="TYV238" s="38" t="s">
        <v>567</v>
      </c>
      <c r="TYW238" s="38" t="s">
        <v>1</v>
      </c>
      <c r="TYX238" s="38" t="s">
        <v>563</v>
      </c>
      <c r="TYY238" s="38" t="s">
        <v>579</v>
      </c>
      <c r="TYZ238" s="59" t="s">
        <v>580</v>
      </c>
      <c r="TZA238" s="38" t="s">
        <v>581</v>
      </c>
      <c r="TZB238" s="38" t="s">
        <v>564</v>
      </c>
      <c r="TZC238" s="38" t="s">
        <v>1188</v>
      </c>
      <c r="TZD238" s="38" t="s">
        <v>567</v>
      </c>
      <c r="TZE238" s="38" t="s">
        <v>1</v>
      </c>
      <c r="TZF238" s="38" t="s">
        <v>563</v>
      </c>
      <c r="TZG238" s="38" t="s">
        <v>579</v>
      </c>
      <c r="TZH238" s="59" t="s">
        <v>580</v>
      </c>
      <c r="TZI238" s="38" t="s">
        <v>581</v>
      </c>
      <c r="TZJ238" s="38" t="s">
        <v>564</v>
      </c>
      <c r="TZK238" s="38" t="s">
        <v>1188</v>
      </c>
      <c r="TZL238" s="38" t="s">
        <v>567</v>
      </c>
      <c r="TZM238" s="38" t="s">
        <v>1</v>
      </c>
      <c r="TZN238" s="38" t="s">
        <v>563</v>
      </c>
      <c r="TZO238" s="38" t="s">
        <v>579</v>
      </c>
      <c r="TZP238" s="59" t="s">
        <v>580</v>
      </c>
      <c r="TZQ238" s="38" t="s">
        <v>581</v>
      </c>
      <c r="TZR238" s="38" t="s">
        <v>564</v>
      </c>
      <c r="TZS238" s="38" t="s">
        <v>1188</v>
      </c>
      <c r="TZT238" s="38" t="s">
        <v>567</v>
      </c>
      <c r="TZU238" s="38" t="s">
        <v>1</v>
      </c>
      <c r="TZV238" s="38" t="s">
        <v>563</v>
      </c>
      <c r="TZW238" s="38" t="s">
        <v>579</v>
      </c>
      <c r="TZX238" s="59" t="s">
        <v>580</v>
      </c>
      <c r="TZY238" s="38" t="s">
        <v>581</v>
      </c>
      <c r="TZZ238" s="38" t="s">
        <v>564</v>
      </c>
      <c r="UAA238" s="38" t="s">
        <v>1188</v>
      </c>
      <c r="UAB238" s="38" t="s">
        <v>567</v>
      </c>
      <c r="UAC238" s="38" t="s">
        <v>1</v>
      </c>
      <c r="UAD238" s="38" t="s">
        <v>563</v>
      </c>
      <c r="UAE238" s="38" t="s">
        <v>579</v>
      </c>
      <c r="UAF238" s="59" t="s">
        <v>580</v>
      </c>
      <c r="UAG238" s="38" t="s">
        <v>581</v>
      </c>
      <c r="UAH238" s="38" t="s">
        <v>564</v>
      </c>
      <c r="UAI238" s="38" t="s">
        <v>1188</v>
      </c>
      <c r="UAJ238" s="38" t="s">
        <v>567</v>
      </c>
      <c r="UAK238" s="38" t="s">
        <v>1</v>
      </c>
      <c r="UAL238" s="38" t="s">
        <v>563</v>
      </c>
      <c r="UAM238" s="38" t="s">
        <v>579</v>
      </c>
      <c r="UAN238" s="59" t="s">
        <v>580</v>
      </c>
      <c r="UAO238" s="38" t="s">
        <v>581</v>
      </c>
      <c r="UAP238" s="38" t="s">
        <v>564</v>
      </c>
      <c r="UAQ238" s="38" t="s">
        <v>1188</v>
      </c>
      <c r="UAR238" s="38" t="s">
        <v>567</v>
      </c>
      <c r="UAS238" s="38" t="s">
        <v>1</v>
      </c>
      <c r="UAT238" s="38" t="s">
        <v>563</v>
      </c>
      <c r="UAU238" s="38" t="s">
        <v>579</v>
      </c>
      <c r="UAV238" s="59" t="s">
        <v>580</v>
      </c>
      <c r="UAW238" s="38" t="s">
        <v>581</v>
      </c>
      <c r="UAX238" s="38" t="s">
        <v>564</v>
      </c>
      <c r="UAY238" s="38" t="s">
        <v>1188</v>
      </c>
      <c r="UAZ238" s="38" t="s">
        <v>567</v>
      </c>
      <c r="UBA238" s="38" t="s">
        <v>1</v>
      </c>
      <c r="UBB238" s="38" t="s">
        <v>563</v>
      </c>
      <c r="UBC238" s="38" t="s">
        <v>579</v>
      </c>
      <c r="UBD238" s="59" t="s">
        <v>580</v>
      </c>
      <c r="UBE238" s="38" t="s">
        <v>581</v>
      </c>
      <c r="UBF238" s="38" t="s">
        <v>564</v>
      </c>
      <c r="UBG238" s="38" t="s">
        <v>1188</v>
      </c>
      <c r="UBH238" s="38" t="s">
        <v>567</v>
      </c>
      <c r="UBI238" s="38" t="s">
        <v>1</v>
      </c>
      <c r="UBJ238" s="38" t="s">
        <v>563</v>
      </c>
      <c r="UBK238" s="38" t="s">
        <v>579</v>
      </c>
      <c r="UBL238" s="59" t="s">
        <v>580</v>
      </c>
      <c r="UBM238" s="38" t="s">
        <v>581</v>
      </c>
      <c r="UBN238" s="38" t="s">
        <v>564</v>
      </c>
      <c r="UBO238" s="38" t="s">
        <v>1188</v>
      </c>
      <c r="UBP238" s="38" t="s">
        <v>567</v>
      </c>
      <c r="UBQ238" s="38" t="s">
        <v>1</v>
      </c>
      <c r="UBR238" s="38" t="s">
        <v>563</v>
      </c>
      <c r="UBS238" s="38" t="s">
        <v>579</v>
      </c>
      <c r="UBT238" s="59" t="s">
        <v>580</v>
      </c>
      <c r="UBU238" s="38" t="s">
        <v>581</v>
      </c>
      <c r="UBV238" s="38" t="s">
        <v>564</v>
      </c>
      <c r="UBW238" s="38" t="s">
        <v>1188</v>
      </c>
      <c r="UBX238" s="38" t="s">
        <v>567</v>
      </c>
      <c r="UBY238" s="38" t="s">
        <v>1</v>
      </c>
      <c r="UBZ238" s="38" t="s">
        <v>563</v>
      </c>
      <c r="UCA238" s="38" t="s">
        <v>579</v>
      </c>
      <c r="UCB238" s="59" t="s">
        <v>580</v>
      </c>
      <c r="UCC238" s="38" t="s">
        <v>581</v>
      </c>
      <c r="UCD238" s="38" t="s">
        <v>564</v>
      </c>
      <c r="UCE238" s="38" t="s">
        <v>1188</v>
      </c>
      <c r="UCF238" s="38" t="s">
        <v>567</v>
      </c>
      <c r="UCG238" s="38" t="s">
        <v>1</v>
      </c>
      <c r="UCH238" s="38" t="s">
        <v>563</v>
      </c>
      <c r="UCI238" s="38" t="s">
        <v>579</v>
      </c>
      <c r="UCJ238" s="59" t="s">
        <v>580</v>
      </c>
      <c r="UCK238" s="38" t="s">
        <v>581</v>
      </c>
      <c r="UCL238" s="38" t="s">
        <v>564</v>
      </c>
      <c r="UCM238" s="38" t="s">
        <v>1188</v>
      </c>
      <c r="UCN238" s="38" t="s">
        <v>567</v>
      </c>
      <c r="UCO238" s="38" t="s">
        <v>1</v>
      </c>
      <c r="UCP238" s="38" t="s">
        <v>563</v>
      </c>
      <c r="UCQ238" s="38" t="s">
        <v>579</v>
      </c>
      <c r="UCR238" s="59" t="s">
        <v>580</v>
      </c>
      <c r="UCS238" s="38" t="s">
        <v>581</v>
      </c>
      <c r="UCT238" s="38" t="s">
        <v>564</v>
      </c>
      <c r="UCU238" s="38" t="s">
        <v>1188</v>
      </c>
      <c r="UCV238" s="38" t="s">
        <v>567</v>
      </c>
      <c r="UCW238" s="38" t="s">
        <v>1</v>
      </c>
      <c r="UCX238" s="38" t="s">
        <v>563</v>
      </c>
      <c r="UCY238" s="38" t="s">
        <v>579</v>
      </c>
      <c r="UCZ238" s="59" t="s">
        <v>580</v>
      </c>
      <c r="UDA238" s="38" t="s">
        <v>581</v>
      </c>
      <c r="UDB238" s="38" t="s">
        <v>564</v>
      </c>
      <c r="UDC238" s="38" t="s">
        <v>1188</v>
      </c>
      <c r="UDD238" s="38" t="s">
        <v>567</v>
      </c>
      <c r="UDE238" s="38" t="s">
        <v>1</v>
      </c>
      <c r="UDF238" s="38" t="s">
        <v>563</v>
      </c>
      <c r="UDG238" s="38" t="s">
        <v>579</v>
      </c>
      <c r="UDH238" s="59" t="s">
        <v>580</v>
      </c>
      <c r="UDI238" s="38" t="s">
        <v>581</v>
      </c>
      <c r="UDJ238" s="38" t="s">
        <v>564</v>
      </c>
      <c r="UDK238" s="38" t="s">
        <v>1188</v>
      </c>
      <c r="UDL238" s="38" t="s">
        <v>567</v>
      </c>
      <c r="UDM238" s="38" t="s">
        <v>1</v>
      </c>
      <c r="UDN238" s="38" t="s">
        <v>563</v>
      </c>
      <c r="UDO238" s="38" t="s">
        <v>579</v>
      </c>
      <c r="UDP238" s="59" t="s">
        <v>580</v>
      </c>
      <c r="UDQ238" s="38" t="s">
        <v>581</v>
      </c>
      <c r="UDR238" s="38" t="s">
        <v>564</v>
      </c>
      <c r="UDS238" s="38" t="s">
        <v>1188</v>
      </c>
      <c r="UDT238" s="38" t="s">
        <v>567</v>
      </c>
      <c r="UDU238" s="38" t="s">
        <v>1</v>
      </c>
      <c r="UDV238" s="38" t="s">
        <v>563</v>
      </c>
      <c r="UDW238" s="38" t="s">
        <v>579</v>
      </c>
      <c r="UDX238" s="59" t="s">
        <v>580</v>
      </c>
      <c r="UDY238" s="38" t="s">
        <v>581</v>
      </c>
      <c r="UDZ238" s="38" t="s">
        <v>564</v>
      </c>
      <c r="UEA238" s="38" t="s">
        <v>1188</v>
      </c>
      <c r="UEB238" s="38" t="s">
        <v>567</v>
      </c>
      <c r="UEC238" s="38" t="s">
        <v>1</v>
      </c>
      <c r="UED238" s="38" t="s">
        <v>563</v>
      </c>
      <c r="UEE238" s="38" t="s">
        <v>579</v>
      </c>
      <c r="UEF238" s="59" t="s">
        <v>580</v>
      </c>
      <c r="UEG238" s="38" t="s">
        <v>581</v>
      </c>
      <c r="UEH238" s="38" t="s">
        <v>564</v>
      </c>
      <c r="UEI238" s="38" t="s">
        <v>1188</v>
      </c>
      <c r="UEJ238" s="38" t="s">
        <v>567</v>
      </c>
      <c r="UEK238" s="38" t="s">
        <v>1</v>
      </c>
      <c r="UEL238" s="38" t="s">
        <v>563</v>
      </c>
      <c r="UEM238" s="38" t="s">
        <v>579</v>
      </c>
      <c r="UEN238" s="59" t="s">
        <v>580</v>
      </c>
      <c r="UEO238" s="38" t="s">
        <v>581</v>
      </c>
      <c r="UEP238" s="38" t="s">
        <v>564</v>
      </c>
      <c r="UEQ238" s="38" t="s">
        <v>1188</v>
      </c>
      <c r="UER238" s="38" t="s">
        <v>567</v>
      </c>
      <c r="UES238" s="38" t="s">
        <v>1</v>
      </c>
      <c r="UET238" s="38" t="s">
        <v>563</v>
      </c>
      <c r="UEU238" s="38" t="s">
        <v>579</v>
      </c>
      <c r="UEV238" s="59" t="s">
        <v>580</v>
      </c>
      <c r="UEW238" s="38" t="s">
        <v>581</v>
      </c>
      <c r="UEX238" s="38" t="s">
        <v>564</v>
      </c>
      <c r="UEY238" s="38" t="s">
        <v>1188</v>
      </c>
      <c r="UEZ238" s="38" t="s">
        <v>567</v>
      </c>
      <c r="UFA238" s="38" t="s">
        <v>1</v>
      </c>
      <c r="UFB238" s="38" t="s">
        <v>563</v>
      </c>
      <c r="UFC238" s="38" t="s">
        <v>579</v>
      </c>
      <c r="UFD238" s="59" t="s">
        <v>580</v>
      </c>
      <c r="UFE238" s="38" t="s">
        <v>581</v>
      </c>
      <c r="UFF238" s="38" t="s">
        <v>564</v>
      </c>
      <c r="UFG238" s="38" t="s">
        <v>1188</v>
      </c>
      <c r="UFH238" s="38" t="s">
        <v>567</v>
      </c>
      <c r="UFI238" s="38" t="s">
        <v>1</v>
      </c>
      <c r="UFJ238" s="38" t="s">
        <v>563</v>
      </c>
      <c r="UFK238" s="38" t="s">
        <v>579</v>
      </c>
      <c r="UFL238" s="59" t="s">
        <v>580</v>
      </c>
      <c r="UFM238" s="38" t="s">
        <v>581</v>
      </c>
      <c r="UFN238" s="38" t="s">
        <v>564</v>
      </c>
      <c r="UFO238" s="38" t="s">
        <v>1188</v>
      </c>
      <c r="UFP238" s="38" t="s">
        <v>567</v>
      </c>
      <c r="UFQ238" s="38" t="s">
        <v>1</v>
      </c>
      <c r="UFR238" s="38" t="s">
        <v>563</v>
      </c>
      <c r="UFS238" s="38" t="s">
        <v>579</v>
      </c>
      <c r="UFT238" s="59" t="s">
        <v>580</v>
      </c>
      <c r="UFU238" s="38" t="s">
        <v>581</v>
      </c>
      <c r="UFV238" s="38" t="s">
        <v>564</v>
      </c>
      <c r="UFW238" s="38" t="s">
        <v>1188</v>
      </c>
      <c r="UFX238" s="38" t="s">
        <v>567</v>
      </c>
      <c r="UFY238" s="38" t="s">
        <v>1</v>
      </c>
      <c r="UFZ238" s="38" t="s">
        <v>563</v>
      </c>
      <c r="UGA238" s="38" t="s">
        <v>579</v>
      </c>
      <c r="UGB238" s="59" t="s">
        <v>580</v>
      </c>
      <c r="UGC238" s="38" t="s">
        <v>581</v>
      </c>
      <c r="UGD238" s="38" t="s">
        <v>564</v>
      </c>
      <c r="UGE238" s="38" t="s">
        <v>1188</v>
      </c>
      <c r="UGF238" s="38" t="s">
        <v>567</v>
      </c>
      <c r="UGG238" s="38" t="s">
        <v>1</v>
      </c>
      <c r="UGH238" s="38" t="s">
        <v>563</v>
      </c>
      <c r="UGI238" s="38" t="s">
        <v>579</v>
      </c>
      <c r="UGJ238" s="59" t="s">
        <v>580</v>
      </c>
      <c r="UGK238" s="38" t="s">
        <v>581</v>
      </c>
      <c r="UGL238" s="38" t="s">
        <v>564</v>
      </c>
      <c r="UGM238" s="38" t="s">
        <v>1188</v>
      </c>
      <c r="UGN238" s="38" t="s">
        <v>567</v>
      </c>
      <c r="UGO238" s="38" t="s">
        <v>1</v>
      </c>
      <c r="UGP238" s="38" t="s">
        <v>563</v>
      </c>
      <c r="UGQ238" s="38" t="s">
        <v>579</v>
      </c>
      <c r="UGR238" s="59" t="s">
        <v>580</v>
      </c>
      <c r="UGS238" s="38" t="s">
        <v>581</v>
      </c>
      <c r="UGT238" s="38" t="s">
        <v>564</v>
      </c>
      <c r="UGU238" s="38" t="s">
        <v>1188</v>
      </c>
      <c r="UGV238" s="38" t="s">
        <v>567</v>
      </c>
      <c r="UGW238" s="38" t="s">
        <v>1</v>
      </c>
      <c r="UGX238" s="38" t="s">
        <v>563</v>
      </c>
      <c r="UGY238" s="38" t="s">
        <v>579</v>
      </c>
      <c r="UGZ238" s="59" t="s">
        <v>580</v>
      </c>
      <c r="UHA238" s="38" t="s">
        <v>581</v>
      </c>
      <c r="UHB238" s="38" t="s">
        <v>564</v>
      </c>
      <c r="UHC238" s="38" t="s">
        <v>1188</v>
      </c>
      <c r="UHD238" s="38" t="s">
        <v>567</v>
      </c>
      <c r="UHE238" s="38" t="s">
        <v>1</v>
      </c>
      <c r="UHF238" s="38" t="s">
        <v>563</v>
      </c>
      <c r="UHG238" s="38" t="s">
        <v>579</v>
      </c>
      <c r="UHH238" s="59" t="s">
        <v>580</v>
      </c>
      <c r="UHI238" s="38" t="s">
        <v>581</v>
      </c>
      <c r="UHJ238" s="38" t="s">
        <v>564</v>
      </c>
      <c r="UHK238" s="38" t="s">
        <v>1188</v>
      </c>
      <c r="UHL238" s="38" t="s">
        <v>567</v>
      </c>
      <c r="UHM238" s="38" t="s">
        <v>1</v>
      </c>
      <c r="UHN238" s="38" t="s">
        <v>563</v>
      </c>
      <c r="UHO238" s="38" t="s">
        <v>579</v>
      </c>
      <c r="UHP238" s="59" t="s">
        <v>580</v>
      </c>
      <c r="UHQ238" s="38" t="s">
        <v>581</v>
      </c>
      <c r="UHR238" s="38" t="s">
        <v>564</v>
      </c>
      <c r="UHS238" s="38" t="s">
        <v>1188</v>
      </c>
      <c r="UHT238" s="38" t="s">
        <v>567</v>
      </c>
      <c r="UHU238" s="38" t="s">
        <v>1</v>
      </c>
      <c r="UHV238" s="38" t="s">
        <v>563</v>
      </c>
      <c r="UHW238" s="38" t="s">
        <v>579</v>
      </c>
      <c r="UHX238" s="59" t="s">
        <v>580</v>
      </c>
      <c r="UHY238" s="38" t="s">
        <v>581</v>
      </c>
      <c r="UHZ238" s="38" t="s">
        <v>564</v>
      </c>
      <c r="UIA238" s="38" t="s">
        <v>1188</v>
      </c>
      <c r="UIB238" s="38" t="s">
        <v>567</v>
      </c>
      <c r="UIC238" s="38" t="s">
        <v>1</v>
      </c>
      <c r="UID238" s="38" t="s">
        <v>563</v>
      </c>
      <c r="UIE238" s="38" t="s">
        <v>579</v>
      </c>
      <c r="UIF238" s="59" t="s">
        <v>580</v>
      </c>
      <c r="UIG238" s="38" t="s">
        <v>581</v>
      </c>
      <c r="UIH238" s="38" t="s">
        <v>564</v>
      </c>
      <c r="UII238" s="38" t="s">
        <v>1188</v>
      </c>
      <c r="UIJ238" s="38" t="s">
        <v>567</v>
      </c>
      <c r="UIK238" s="38" t="s">
        <v>1</v>
      </c>
      <c r="UIL238" s="38" t="s">
        <v>563</v>
      </c>
      <c r="UIM238" s="38" t="s">
        <v>579</v>
      </c>
      <c r="UIN238" s="59" t="s">
        <v>580</v>
      </c>
      <c r="UIO238" s="38" t="s">
        <v>581</v>
      </c>
      <c r="UIP238" s="38" t="s">
        <v>564</v>
      </c>
      <c r="UIQ238" s="38" t="s">
        <v>1188</v>
      </c>
      <c r="UIR238" s="38" t="s">
        <v>567</v>
      </c>
      <c r="UIS238" s="38" t="s">
        <v>1</v>
      </c>
      <c r="UIT238" s="38" t="s">
        <v>563</v>
      </c>
      <c r="UIU238" s="38" t="s">
        <v>579</v>
      </c>
      <c r="UIV238" s="59" t="s">
        <v>580</v>
      </c>
      <c r="UIW238" s="38" t="s">
        <v>581</v>
      </c>
      <c r="UIX238" s="38" t="s">
        <v>564</v>
      </c>
      <c r="UIY238" s="38" t="s">
        <v>1188</v>
      </c>
      <c r="UIZ238" s="38" t="s">
        <v>567</v>
      </c>
      <c r="UJA238" s="38" t="s">
        <v>1</v>
      </c>
      <c r="UJB238" s="38" t="s">
        <v>563</v>
      </c>
      <c r="UJC238" s="38" t="s">
        <v>579</v>
      </c>
      <c r="UJD238" s="59" t="s">
        <v>580</v>
      </c>
      <c r="UJE238" s="38" t="s">
        <v>581</v>
      </c>
      <c r="UJF238" s="38" t="s">
        <v>564</v>
      </c>
      <c r="UJG238" s="38" t="s">
        <v>1188</v>
      </c>
      <c r="UJH238" s="38" t="s">
        <v>567</v>
      </c>
      <c r="UJI238" s="38" t="s">
        <v>1</v>
      </c>
      <c r="UJJ238" s="38" t="s">
        <v>563</v>
      </c>
      <c r="UJK238" s="38" t="s">
        <v>579</v>
      </c>
      <c r="UJL238" s="59" t="s">
        <v>580</v>
      </c>
      <c r="UJM238" s="38" t="s">
        <v>581</v>
      </c>
      <c r="UJN238" s="38" t="s">
        <v>564</v>
      </c>
      <c r="UJO238" s="38" t="s">
        <v>1188</v>
      </c>
      <c r="UJP238" s="38" t="s">
        <v>567</v>
      </c>
      <c r="UJQ238" s="38" t="s">
        <v>1</v>
      </c>
      <c r="UJR238" s="38" t="s">
        <v>563</v>
      </c>
      <c r="UJS238" s="38" t="s">
        <v>579</v>
      </c>
      <c r="UJT238" s="59" t="s">
        <v>580</v>
      </c>
      <c r="UJU238" s="38" t="s">
        <v>581</v>
      </c>
      <c r="UJV238" s="38" t="s">
        <v>564</v>
      </c>
      <c r="UJW238" s="38" t="s">
        <v>1188</v>
      </c>
      <c r="UJX238" s="38" t="s">
        <v>567</v>
      </c>
      <c r="UJY238" s="38" t="s">
        <v>1</v>
      </c>
      <c r="UJZ238" s="38" t="s">
        <v>563</v>
      </c>
      <c r="UKA238" s="38" t="s">
        <v>579</v>
      </c>
      <c r="UKB238" s="59" t="s">
        <v>580</v>
      </c>
      <c r="UKC238" s="38" t="s">
        <v>581</v>
      </c>
      <c r="UKD238" s="38" t="s">
        <v>564</v>
      </c>
      <c r="UKE238" s="38" t="s">
        <v>1188</v>
      </c>
      <c r="UKF238" s="38" t="s">
        <v>567</v>
      </c>
      <c r="UKG238" s="38" t="s">
        <v>1</v>
      </c>
      <c r="UKH238" s="38" t="s">
        <v>563</v>
      </c>
      <c r="UKI238" s="38" t="s">
        <v>579</v>
      </c>
      <c r="UKJ238" s="59" t="s">
        <v>580</v>
      </c>
      <c r="UKK238" s="38" t="s">
        <v>581</v>
      </c>
      <c r="UKL238" s="38" t="s">
        <v>564</v>
      </c>
      <c r="UKM238" s="38" t="s">
        <v>1188</v>
      </c>
      <c r="UKN238" s="38" t="s">
        <v>567</v>
      </c>
      <c r="UKO238" s="38" t="s">
        <v>1</v>
      </c>
      <c r="UKP238" s="38" t="s">
        <v>563</v>
      </c>
      <c r="UKQ238" s="38" t="s">
        <v>579</v>
      </c>
      <c r="UKR238" s="59" t="s">
        <v>580</v>
      </c>
      <c r="UKS238" s="38" t="s">
        <v>581</v>
      </c>
      <c r="UKT238" s="38" t="s">
        <v>564</v>
      </c>
      <c r="UKU238" s="38" t="s">
        <v>1188</v>
      </c>
      <c r="UKV238" s="38" t="s">
        <v>567</v>
      </c>
      <c r="UKW238" s="38" t="s">
        <v>1</v>
      </c>
      <c r="UKX238" s="38" t="s">
        <v>563</v>
      </c>
      <c r="UKY238" s="38" t="s">
        <v>579</v>
      </c>
      <c r="UKZ238" s="59" t="s">
        <v>580</v>
      </c>
      <c r="ULA238" s="38" t="s">
        <v>581</v>
      </c>
      <c r="ULB238" s="38" t="s">
        <v>564</v>
      </c>
      <c r="ULC238" s="38" t="s">
        <v>1188</v>
      </c>
      <c r="ULD238" s="38" t="s">
        <v>567</v>
      </c>
      <c r="ULE238" s="38" t="s">
        <v>1</v>
      </c>
      <c r="ULF238" s="38" t="s">
        <v>563</v>
      </c>
      <c r="ULG238" s="38" t="s">
        <v>579</v>
      </c>
      <c r="ULH238" s="59" t="s">
        <v>580</v>
      </c>
      <c r="ULI238" s="38" t="s">
        <v>581</v>
      </c>
      <c r="ULJ238" s="38" t="s">
        <v>564</v>
      </c>
      <c r="ULK238" s="38" t="s">
        <v>1188</v>
      </c>
      <c r="ULL238" s="38" t="s">
        <v>567</v>
      </c>
      <c r="ULM238" s="38" t="s">
        <v>1</v>
      </c>
      <c r="ULN238" s="38" t="s">
        <v>563</v>
      </c>
      <c r="ULO238" s="38" t="s">
        <v>579</v>
      </c>
      <c r="ULP238" s="59" t="s">
        <v>580</v>
      </c>
      <c r="ULQ238" s="38" t="s">
        <v>581</v>
      </c>
      <c r="ULR238" s="38" t="s">
        <v>564</v>
      </c>
      <c r="ULS238" s="38" t="s">
        <v>1188</v>
      </c>
      <c r="ULT238" s="38" t="s">
        <v>567</v>
      </c>
      <c r="ULU238" s="38" t="s">
        <v>1</v>
      </c>
      <c r="ULV238" s="38" t="s">
        <v>563</v>
      </c>
      <c r="ULW238" s="38" t="s">
        <v>579</v>
      </c>
      <c r="ULX238" s="59" t="s">
        <v>580</v>
      </c>
      <c r="ULY238" s="38" t="s">
        <v>581</v>
      </c>
      <c r="ULZ238" s="38" t="s">
        <v>564</v>
      </c>
      <c r="UMA238" s="38" t="s">
        <v>1188</v>
      </c>
      <c r="UMB238" s="38" t="s">
        <v>567</v>
      </c>
      <c r="UMC238" s="38" t="s">
        <v>1</v>
      </c>
      <c r="UMD238" s="38" t="s">
        <v>563</v>
      </c>
      <c r="UME238" s="38" t="s">
        <v>579</v>
      </c>
      <c r="UMF238" s="59" t="s">
        <v>580</v>
      </c>
      <c r="UMG238" s="38" t="s">
        <v>581</v>
      </c>
      <c r="UMH238" s="38" t="s">
        <v>564</v>
      </c>
      <c r="UMI238" s="38" t="s">
        <v>1188</v>
      </c>
      <c r="UMJ238" s="38" t="s">
        <v>567</v>
      </c>
      <c r="UMK238" s="38" t="s">
        <v>1</v>
      </c>
      <c r="UML238" s="38" t="s">
        <v>563</v>
      </c>
      <c r="UMM238" s="38" t="s">
        <v>579</v>
      </c>
      <c r="UMN238" s="59" t="s">
        <v>580</v>
      </c>
      <c r="UMO238" s="38" t="s">
        <v>581</v>
      </c>
      <c r="UMP238" s="38" t="s">
        <v>564</v>
      </c>
      <c r="UMQ238" s="38" t="s">
        <v>1188</v>
      </c>
      <c r="UMR238" s="38" t="s">
        <v>567</v>
      </c>
      <c r="UMS238" s="38" t="s">
        <v>1</v>
      </c>
      <c r="UMT238" s="38" t="s">
        <v>563</v>
      </c>
      <c r="UMU238" s="38" t="s">
        <v>579</v>
      </c>
      <c r="UMV238" s="59" t="s">
        <v>580</v>
      </c>
      <c r="UMW238" s="38" t="s">
        <v>581</v>
      </c>
      <c r="UMX238" s="38" t="s">
        <v>564</v>
      </c>
      <c r="UMY238" s="38" t="s">
        <v>1188</v>
      </c>
      <c r="UMZ238" s="38" t="s">
        <v>567</v>
      </c>
      <c r="UNA238" s="38" t="s">
        <v>1</v>
      </c>
      <c r="UNB238" s="38" t="s">
        <v>563</v>
      </c>
      <c r="UNC238" s="38" t="s">
        <v>579</v>
      </c>
      <c r="UND238" s="59" t="s">
        <v>580</v>
      </c>
      <c r="UNE238" s="38" t="s">
        <v>581</v>
      </c>
      <c r="UNF238" s="38" t="s">
        <v>564</v>
      </c>
      <c r="UNG238" s="38" t="s">
        <v>1188</v>
      </c>
      <c r="UNH238" s="38" t="s">
        <v>567</v>
      </c>
      <c r="UNI238" s="38" t="s">
        <v>1</v>
      </c>
      <c r="UNJ238" s="38" t="s">
        <v>563</v>
      </c>
      <c r="UNK238" s="38" t="s">
        <v>579</v>
      </c>
      <c r="UNL238" s="59" t="s">
        <v>580</v>
      </c>
      <c r="UNM238" s="38" t="s">
        <v>581</v>
      </c>
      <c r="UNN238" s="38" t="s">
        <v>564</v>
      </c>
      <c r="UNO238" s="38" t="s">
        <v>1188</v>
      </c>
      <c r="UNP238" s="38" t="s">
        <v>567</v>
      </c>
      <c r="UNQ238" s="38" t="s">
        <v>1</v>
      </c>
      <c r="UNR238" s="38" t="s">
        <v>563</v>
      </c>
      <c r="UNS238" s="38" t="s">
        <v>579</v>
      </c>
      <c r="UNT238" s="59" t="s">
        <v>580</v>
      </c>
      <c r="UNU238" s="38" t="s">
        <v>581</v>
      </c>
      <c r="UNV238" s="38" t="s">
        <v>564</v>
      </c>
      <c r="UNW238" s="38" t="s">
        <v>1188</v>
      </c>
      <c r="UNX238" s="38" t="s">
        <v>567</v>
      </c>
      <c r="UNY238" s="38" t="s">
        <v>1</v>
      </c>
      <c r="UNZ238" s="38" t="s">
        <v>563</v>
      </c>
      <c r="UOA238" s="38" t="s">
        <v>579</v>
      </c>
      <c r="UOB238" s="59" t="s">
        <v>580</v>
      </c>
      <c r="UOC238" s="38" t="s">
        <v>581</v>
      </c>
      <c r="UOD238" s="38" t="s">
        <v>564</v>
      </c>
      <c r="UOE238" s="38" t="s">
        <v>1188</v>
      </c>
      <c r="UOF238" s="38" t="s">
        <v>567</v>
      </c>
      <c r="UOG238" s="38" t="s">
        <v>1</v>
      </c>
      <c r="UOH238" s="38" t="s">
        <v>563</v>
      </c>
      <c r="UOI238" s="38" t="s">
        <v>579</v>
      </c>
      <c r="UOJ238" s="59" t="s">
        <v>580</v>
      </c>
      <c r="UOK238" s="38" t="s">
        <v>581</v>
      </c>
      <c r="UOL238" s="38" t="s">
        <v>564</v>
      </c>
      <c r="UOM238" s="38" t="s">
        <v>1188</v>
      </c>
      <c r="UON238" s="38" t="s">
        <v>567</v>
      </c>
      <c r="UOO238" s="38" t="s">
        <v>1</v>
      </c>
      <c r="UOP238" s="38" t="s">
        <v>563</v>
      </c>
      <c r="UOQ238" s="38" t="s">
        <v>579</v>
      </c>
      <c r="UOR238" s="59" t="s">
        <v>580</v>
      </c>
      <c r="UOS238" s="38" t="s">
        <v>581</v>
      </c>
      <c r="UOT238" s="38" t="s">
        <v>564</v>
      </c>
      <c r="UOU238" s="38" t="s">
        <v>1188</v>
      </c>
      <c r="UOV238" s="38" t="s">
        <v>567</v>
      </c>
      <c r="UOW238" s="38" t="s">
        <v>1</v>
      </c>
      <c r="UOX238" s="38" t="s">
        <v>563</v>
      </c>
      <c r="UOY238" s="38" t="s">
        <v>579</v>
      </c>
      <c r="UOZ238" s="59" t="s">
        <v>580</v>
      </c>
      <c r="UPA238" s="38" t="s">
        <v>581</v>
      </c>
      <c r="UPB238" s="38" t="s">
        <v>564</v>
      </c>
      <c r="UPC238" s="38" t="s">
        <v>1188</v>
      </c>
      <c r="UPD238" s="38" t="s">
        <v>567</v>
      </c>
      <c r="UPE238" s="38" t="s">
        <v>1</v>
      </c>
      <c r="UPF238" s="38" t="s">
        <v>563</v>
      </c>
      <c r="UPG238" s="38" t="s">
        <v>579</v>
      </c>
      <c r="UPH238" s="59" t="s">
        <v>580</v>
      </c>
      <c r="UPI238" s="38" t="s">
        <v>581</v>
      </c>
      <c r="UPJ238" s="38" t="s">
        <v>564</v>
      </c>
      <c r="UPK238" s="38" t="s">
        <v>1188</v>
      </c>
      <c r="UPL238" s="38" t="s">
        <v>567</v>
      </c>
      <c r="UPM238" s="38" t="s">
        <v>1</v>
      </c>
      <c r="UPN238" s="38" t="s">
        <v>563</v>
      </c>
      <c r="UPO238" s="38" t="s">
        <v>579</v>
      </c>
      <c r="UPP238" s="59" t="s">
        <v>580</v>
      </c>
      <c r="UPQ238" s="38" t="s">
        <v>581</v>
      </c>
      <c r="UPR238" s="38" t="s">
        <v>564</v>
      </c>
      <c r="UPS238" s="38" t="s">
        <v>1188</v>
      </c>
      <c r="UPT238" s="38" t="s">
        <v>567</v>
      </c>
      <c r="UPU238" s="38" t="s">
        <v>1</v>
      </c>
      <c r="UPV238" s="38" t="s">
        <v>563</v>
      </c>
      <c r="UPW238" s="38" t="s">
        <v>579</v>
      </c>
      <c r="UPX238" s="59" t="s">
        <v>580</v>
      </c>
      <c r="UPY238" s="38" t="s">
        <v>581</v>
      </c>
      <c r="UPZ238" s="38" t="s">
        <v>564</v>
      </c>
      <c r="UQA238" s="38" t="s">
        <v>1188</v>
      </c>
      <c r="UQB238" s="38" t="s">
        <v>567</v>
      </c>
      <c r="UQC238" s="38" t="s">
        <v>1</v>
      </c>
      <c r="UQD238" s="38" t="s">
        <v>563</v>
      </c>
      <c r="UQE238" s="38" t="s">
        <v>579</v>
      </c>
      <c r="UQF238" s="59" t="s">
        <v>580</v>
      </c>
      <c r="UQG238" s="38" t="s">
        <v>581</v>
      </c>
      <c r="UQH238" s="38" t="s">
        <v>564</v>
      </c>
      <c r="UQI238" s="38" t="s">
        <v>1188</v>
      </c>
      <c r="UQJ238" s="38" t="s">
        <v>567</v>
      </c>
      <c r="UQK238" s="38" t="s">
        <v>1</v>
      </c>
      <c r="UQL238" s="38" t="s">
        <v>563</v>
      </c>
      <c r="UQM238" s="38" t="s">
        <v>579</v>
      </c>
      <c r="UQN238" s="59" t="s">
        <v>580</v>
      </c>
      <c r="UQO238" s="38" t="s">
        <v>581</v>
      </c>
      <c r="UQP238" s="38" t="s">
        <v>564</v>
      </c>
      <c r="UQQ238" s="38" t="s">
        <v>1188</v>
      </c>
      <c r="UQR238" s="38" t="s">
        <v>567</v>
      </c>
      <c r="UQS238" s="38" t="s">
        <v>1</v>
      </c>
      <c r="UQT238" s="38" t="s">
        <v>563</v>
      </c>
      <c r="UQU238" s="38" t="s">
        <v>579</v>
      </c>
      <c r="UQV238" s="59" t="s">
        <v>580</v>
      </c>
      <c r="UQW238" s="38" t="s">
        <v>581</v>
      </c>
      <c r="UQX238" s="38" t="s">
        <v>564</v>
      </c>
      <c r="UQY238" s="38" t="s">
        <v>1188</v>
      </c>
      <c r="UQZ238" s="38" t="s">
        <v>567</v>
      </c>
      <c r="URA238" s="38" t="s">
        <v>1</v>
      </c>
      <c r="URB238" s="38" t="s">
        <v>563</v>
      </c>
      <c r="URC238" s="38" t="s">
        <v>579</v>
      </c>
      <c r="URD238" s="59" t="s">
        <v>580</v>
      </c>
      <c r="URE238" s="38" t="s">
        <v>581</v>
      </c>
      <c r="URF238" s="38" t="s">
        <v>564</v>
      </c>
      <c r="URG238" s="38" t="s">
        <v>1188</v>
      </c>
      <c r="URH238" s="38" t="s">
        <v>567</v>
      </c>
      <c r="URI238" s="38" t="s">
        <v>1</v>
      </c>
      <c r="URJ238" s="38" t="s">
        <v>563</v>
      </c>
      <c r="URK238" s="38" t="s">
        <v>579</v>
      </c>
      <c r="URL238" s="59" t="s">
        <v>580</v>
      </c>
      <c r="URM238" s="38" t="s">
        <v>581</v>
      </c>
      <c r="URN238" s="38" t="s">
        <v>564</v>
      </c>
      <c r="URO238" s="38" t="s">
        <v>1188</v>
      </c>
      <c r="URP238" s="38" t="s">
        <v>567</v>
      </c>
      <c r="URQ238" s="38" t="s">
        <v>1</v>
      </c>
      <c r="URR238" s="38" t="s">
        <v>563</v>
      </c>
      <c r="URS238" s="38" t="s">
        <v>579</v>
      </c>
      <c r="URT238" s="59" t="s">
        <v>580</v>
      </c>
      <c r="URU238" s="38" t="s">
        <v>581</v>
      </c>
      <c r="URV238" s="38" t="s">
        <v>564</v>
      </c>
      <c r="URW238" s="38" t="s">
        <v>1188</v>
      </c>
      <c r="URX238" s="38" t="s">
        <v>567</v>
      </c>
      <c r="URY238" s="38" t="s">
        <v>1</v>
      </c>
      <c r="URZ238" s="38" t="s">
        <v>563</v>
      </c>
      <c r="USA238" s="38" t="s">
        <v>579</v>
      </c>
      <c r="USB238" s="59" t="s">
        <v>580</v>
      </c>
      <c r="USC238" s="38" t="s">
        <v>581</v>
      </c>
      <c r="USD238" s="38" t="s">
        <v>564</v>
      </c>
      <c r="USE238" s="38" t="s">
        <v>1188</v>
      </c>
      <c r="USF238" s="38" t="s">
        <v>567</v>
      </c>
      <c r="USG238" s="38" t="s">
        <v>1</v>
      </c>
      <c r="USH238" s="38" t="s">
        <v>563</v>
      </c>
      <c r="USI238" s="38" t="s">
        <v>579</v>
      </c>
      <c r="USJ238" s="59" t="s">
        <v>580</v>
      </c>
      <c r="USK238" s="38" t="s">
        <v>581</v>
      </c>
      <c r="USL238" s="38" t="s">
        <v>564</v>
      </c>
      <c r="USM238" s="38" t="s">
        <v>1188</v>
      </c>
      <c r="USN238" s="38" t="s">
        <v>567</v>
      </c>
      <c r="USO238" s="38" t="s">
        <v>1</v>
      </c>
      <c r="USP238" s="38" t="s">
        <v>563</v>
      </c>
      <c r="USQ238" s="38" t="s">
        <v>579</v>
      </c>
      <c r="USR238" s="59" t="s">
        <v>580</v>
      </c>
      <c r="USS238" s="38" t="s">
        <v>581</v>
      </c>
      <c r="UST238" s="38" t="s">
        <v>564</v>
      </c>
      <c r="USU238" s="38" t="s">
        <v>1188</v>
      </c>
      <c r="USV238" s="38" t="s">
        <v>567</v>
      </c>
      <c r="USW238" s="38" t="s">
        <v>1</v>
      </c>
      <c r="USX238" s="38" t="s">
        <v>563</v>
      </c>
      <c r="USY238" s="38" t="s">
        <v>579</v>
      </c>
      <c r="USZ238" s="59" t="s">
        <v>580</v>
      </c>
      <c r="UTA238" s="38" t="s">
        <v>581</v>
      </c>
      <c r="UTB238" s="38" t="s">
        <v>564</v>
      </c>
      <c r="UTC238" s="38" t="s">
        <v>1188</v>
      </c>
      <c r="UTD238" s="38" t="s">
        <v>567</v>
      </c>
      <c r="UTE238" s="38" t="s">
        <v>1</v>
      </c>
      <c r="UTF238" s="38" t="s">
        <v>563</v>
      </c>
      <c r="UTG238" s="38" t="s">
        <v>579</v>
      </c>
      <c r="UTH238" s="59" t="s">
        <v>580</v>
      </c>
      <c r="UTI238" s="38" t="s">
        <v>581</v>
      </c>
      <c r="UTJ238" s="38" t="s">
        <v>564</v>
      </c>
      <c r="UTK238" s="38" t="s">
        <v>1188</v>
      </c>
      <c r="UTL238" s="38" t="s">
        <v>567</v>
      </c>
      <c r="UTM238" s="38" t="s">
        <v>1</v>
      </c>
      <c r="UTN238" s="38" t="s">
        <v>563</v>
      </c>
      <c r="UTO238" s="38" t="s">
        <v>579</v>
      </c>
      <c r="UTP238" s="59" t="s">
        <v>580</v>
      </c>
      <c r="UTQ238" s="38" t="s">
        <v>581</v>
      </c>
      <c r="UTR238" s="38" t="s">
        <v>564</v>
      </c>
      <c r="UTS238" s="38" t="s">
        <v>1188</v>
      </c>
      <c r="UTT238" s="38" t="s">
        <v>567</v>
      </c>
      <c r="UTU238" s="38" t="s">
        <v>1</v>
      </c>
      <c r="UTV238" s="38" t="s">
        <v>563</v>
      </c>
      <c r="UTW238" s="38" t="s">
        <v>579</v>
      </c>
      <c r="UTX238" s="59" t="s">
        <v>580</v>
      </c>
      <c r="UTY238" s="38" t="s">
        <v>581</v>
      </c>
      <c r="UTZ238" s="38" t="s">
        <v>564</v>
      </c>
      <c r="UUA238" s="38" t="s">
        <v>1188</v>
      </c>
      <c r="UUB238" s="38" t="s">
        <v>567</v>
      </c>
      <c r="UUC238" s="38" t="s">
        <v>1</v>
      </c>
      <c r="UUD238" s="38" t="s">
        <v>563</v>
      </c>
      <c r="UUE238" s="38" t="s">
        <v>579</v>
      </c>
      <c r="UUF238" s="59" t="s">
        <v>580</v>
      </c>
      <c r="UUG238" s="38" t="s">
        <v>581</v>
      </c>
      <c r="UUH238" s="38" t="s">
        <v>564</v>
      </c>
      <c r="UUI238" s="38" t="s">
        <v>1188</v>
      </c>
      <c r="UUJ238" s="38" t="s">
        <v>567</v>
      </c>
      <c r="UUK238" s="38" t="s">
        <v>1</v>
      </c>
      <c r="UUL238" s="38" t="s">
        <v>563</v>
      </c>
      <c r="UUM238" s="38" t="s">
        <v>579</v>
      </c>
      <c r="UUN238" s="59" t="s">
        <v>580</v>
      </c>
      <c r="UUO238" s="38" t="s">
        <v>581</v>
      </c>
      <c r="UUP238" s="38" t="s">
        <v>564</v>
      </c>
      <c r="UUQ238" s="38" t="s">
        <v>1188</v>
      </c>
      <c r="UUR238" s="38" t="s">
        <v>567</v>
      </c>
      <c r="UUS238" s="38" t="s">
        <v>1</v>
      </c>
      <c r="UUT238" s="38" t="s">
        <v>563</v>
      </c>
      <c r="UUU238" s="38" t="s">
        <v>579</v>
      </c>
      <c r="UUV238" s="59" t="s">
        <v>580</v>
      </c>
      <c r="UUW238" s="38" t="s">
        <v>581</v>
      </c>
      <c r="UUX238" s="38" t="s">
        <v>564</v>
      </c>
      <c r="UUY238" s="38" t="s">
        <v>1188</v>
      </c>
      <c r="UUZ238" s="38" t="s">
        <v>567</v>
      </c>
      <c r="UVA238" s="38" t="s">
        <v>1</v>
      </c>
      <c r="UVB238" s="38" t="s">
        <v>563</v>
      </c>
      <c r="UVC238" s="38" t="s">
        <v>579</v>
      </c>
      <c r="UVD238" s="59" t="s">
        <v>580</v>
      </c>
      <c r="UVE238" s="38" t="s">
        <v>581</v>
      </c>
      <c r="UVF238" s="38" t="s">
        <v>564</v>
      </c>
      <c r="UVG238" s="38" t="s">
        <v>1188</v>
      </c>
      <c r="UVH238" s="38" t="s">
        <v>567</v>
      </c>
      <c r="UVI238" s="38" t="s">
        <v>1</v>
      </c>
      <c r="UVJ238" s="38" t="s">
        <v>563</v>
      </c>
      <c r="UVK238" s="38" t="s">
        <v>579</v>
      </c>
      <c r="UVL238" s="59" t="s">
        <v>580</v>
      </c>
      <c r="UVM238" s="38" t="s">
        <v>581</v>
      </c>
      <c r="UVN238" s="38" t="s">
        <v>564</v>
      </c>
      <c r="UVO238" s="38" t="s">
        <v>1188</v>
      </c>
      <c r="UVP238" s="38" t="s">
        <v>567</v>
      </c>
      <c r="UVQ238" s="38" t="s">
        <v>1</v>
      </c>
      <c r="UVR238" s="38" t="s">
        <v>563</v>
      </c>
      <c r="UVS238" s="38" t="s">
        <v>579</v>
      </c>
      <c r="UVT238" s="59" t="s">
        <v>580</v>
      </c>
      <c r="UVU238" s="38" t="s">
        <v>581</v>
      </c>
      <c r="UVV238" s="38" t="s">
        <v>564</v>
      </c>
      <c r="UVW238" s="38" t="s">
        <v>1188</v>
      </c>
      <c r="UVX238" s="38" t="s">
        <v>567</v>
      </c>
      <c r="UVY238" s="38" t="s">
        <v>1</v>
      </c>
      <c r="UVZ238" s="38" t="s">
        <v>563</v>
      </c>
      <c r="UWA238" s="38" t="s">
        <v>579</v>
      </c>
      <c r="UWB238" s="59" t="s">
        <v>580</v>
      </c>
      <c r="UWC238" s="38" t="s">
        <v>581</v>
      </c>
      <c r="UWD238" s="38" t="s">
        <v>564</v>
      </c>
      <c r="UWE238" s="38" t="s">
        <v>1188</v>
      </c>
      <c r="UWF238" s="38" t="s">
        <v>567</v>
      </c>
      <c r="UWG238" s="38" t="s">
        <v>1</v>
      </c>
      <c r="UWH238" s="38" t="s">
        <v>563</v>
      </c>
      <c r="UWI238" s="38" t="s">
        <v>579</v>
      </c>
      <c r="UWJ238" s="59" t="s">
        <v>580</v>
      </c>
      <c r="UWK238" s="38" t="s">
        <v>581</v>
      </c>
      <c r="UWL238" s="38" t="s">
        <v>564</v>
      </c>
      <c r="UWM238" s="38" t="s">
        <v>1188</v>
      </c>
      <c r="UWN238" s="38" t="s">
        <v>567</v>
      </c>
      <c r="UWO238" s="38" t="s">
        <v>1</v>
      </c>
      <c r="UWP238" s="38" t="s">
        <v>563</v>
      </c>
      <c r="UWQ238" s="38" t="s">
        <v>579</v>
      </c>
      <c r="UWR238" s="59" t="s">
        <v>580</v>
      </c>
      <c r="UWS238" s="38" t="s">
        <v>581</v>
      </c>
      <c r="UWT238" s="38" t="s">
        <v>564</v>
      </c>
      <c r="UWU238" s="38" t="s">
        <v>1188</v>
      </c>
      <c r="UWV238" s="38" t="s">
        <v>567</v>
      </c>
      <c r="UWW238" s="38" t="s">
        <v>1</v>
      </c>
      <c r="UWX238" s="38" t="s">
        <v>563</v>
      </c>
      <c r="UWY238" s="38" t="s">
        <v>579</v>
      </c>
      <c r="UWZ238" s="59" t="s">
        <v>580</v>
      </c>
      <c r="UXA238" s="38" t="s">
        <v>581</v>
      </c>
      <c r="UXB238" s="38" t="s">
        <v>564</v>
      </c>
      <c r="UXC238" s="38" t="s">
        <v>1188</v>
      </c>
      <c r="UXD238" s="38" t="s">
        <v>567</v>
      </c>
      <c r="UXE238" s="38" t="s">
        <v>1</v>
      </c>
      <c r="UXF238" s="38" t="s">
        <v>563</v>
      </c>
      <c r="UXG238" s="38" t="s">
        <v>579</v>
      </c>
      <c r="UXH238" s="59" t="s">
        <v>580</v>
      </c>
      <c r="UXI238" s="38" t="s">
        <v>581</v>
      </c>
      <c r="UXJ238" s="38" t="s">
        <v>564</v>
      </c>
      <c r="UXK238" s="38" t="s">
        <v>1188</v>
      </c>
      <c r="UXL238" s="38" t="s">
        <v>567</v>
      </c>
      <c r="UXM238" s="38" t="s">
        <v>1</v>
      </c>
      <c r="UXN238" s="38" t="s">
        <v>563</v>
      </c>
      <c r="UXO238" s="38" t="s">
        <v>579</v>
      </c>
      <c r="UXP238" s="59" t="s">
        <v>580</v>
      </c>
      <c r="UXQ238" s="38" t="s">
        <v>581</v>
      </c>
      <c r="UXR238" s="38" t="s">
        <v>564</v>
      </c>
      <c r="UXS238" s="38" t="s">
        <v>1188</v>
      </c>
      <c r="UXT238" s="38" t="s">
        <v>567</v>
      </c>
      <c r="UXU238" s="38" t="s">
        <v>1</v>
      </c>
      <c r="UXV238" s="38" t="s">
        <v>563</v>
      </c>
      <c r="UXW238" s="38" t="s">
        <v>579</v>
      </c>
      <c r="UXX238" s="59" t="s">
        <v>580</v>
      </c>
      <c r="UXY238" s="38" t="s">
        <v>581</v>
      </c>
      <c r="UXZ238" s="38" t="s">
        <v>564</v>
      </c>
      <c r="UYA238" s="38" t="s">
        <v>1188</v>
      </c>
      <c r="UYB238" s="38" t="s">
        <v>567</v>
      </c>
      <c r="UYC238" s="38" t="s">
        <v>1</v>
      </c>
      <c r="UYD238" s="38" t="s">
        <v>563</v>
      </c>
      <c r="UYE238" s="38" t="s">
        <v>579</v>
      </c>
      <c r="UYF238" s="59" t="s">
        <v>580</v>
      </c>
      <c r="UYG238" s="38" t="s">
        <v>581</v>
      </c>
      <c r="UYH238" s="38" t="s">
        <v>564</v>
      </c>
      <c r="UYI238" s="38" t="s">
        <v>1188</v>
      </c>
      <c r="UYJ238" s="38" t="s">
        <v>567</v>
      </c>
      <c r="UYK238" s="38" t="s">
        <v>1</v>
      </c>
      <c r="UYL238" s="38" t="s">
        <v>563</v>
      </c>
      <c r="UYM238" s="38" t="s">
        <v>579</v>
      </c>
      <c r="UYN238" s="59" t="s">
        <v>580</v>
      </c>
      <c r="UYO238" s="38" t="s">
        <v>581</v>
      </c>
      <c r="UYP238" s="38" t="s">
        <v>564</v>
      </c>
      <c r="UYQ238" s="38" t="s">
        <v>1188</v>
      </c>
      <c r="UYR238" s="38" t="s">
        <v>567</v>
      </c>
      <c r="UYS238" s="38" t="s">
        <v>1</v>
      </c>
      <c r="UYT238" s="38" t="s">
        <v>563</v>
      </c>
      <c r="UYU238" s="38" t="s">
        <v>579</v>
      </c>
      <c r="UYV238" s="59" t="s">
        <v>580</v>
      </c>
      <c r="UYW238" s="38" t="s">
        <v>581</v>
      </c>
      <c r="UYX238" s="38" t="s">
        <v>564</v>
      </c>
      <c r="UYY238" s="38" t="s">
        <v>1188</v>
      </c>
      <c r="UYZ238" s="38" t="s">
        <v>567</v>
      </c>
      <c r="UZA238" s="38" t="s">
        <v>1</v>
      </c>
      <c r="UZB238" s="38" t="s">
        <v>563</v>
      </c>
      <c r="UZC238" s="38" t="s">
        <v>579</v>
      </c>
      <c r="UZD238" s="59" t="s">
        <v>580</v>
      </c>
      <c r="UZE238" s="38" t="s">
        <v>581</v>
      </c>
      <c r="UZF238" s="38" t="s">
        <v>564</v>
      </c>
      <c r="UZG238" s="38" t="s">
        <v>1188</v>
      </c>
      <c r="UZH238" s="38" t="s">
        <v>567</v>
      </c>
      <c r="UZI238" s="38" t="s">
        <v>1</v>
      </c>
      <c r="UZJ238" s="38" t="s">
        <v>563</v>
      </c>
      <c r="UZK238" s="38" t="s">
        <v>579</v>
      </c>
      <c r="UZL238" s="59" t="s">
        <v>580</v>
      </c>
      <c r="UZM238" s="38" t="s">
        <v>581</v>
      </c>
      <c r="UZN238" s="38" t="s">
        <v>564</v>
      </c>
      <c r="UZO238" s="38" t="s">
        <v>1188</v>
      </c>
      <c r="UZP238" s="38" t="s">
        <v>567</v>
      </c>
      <c r="UZQ238" s="38" t="s">
        <v>1</v>
      </c>
      <c r="UZR238" s="38" t="s">
        <v>563</v>
      </c>
      <c r="UZS238" s="38" t="s">
        <v>579</v>
      </c>
      <c r="UZT238" s="59" t="s">
        <v>580</v>
      </c>
      <c r="UZU238" s="38" t="s">
        <v>581</v>
      </c>
      <c r="UZV238" s="38" t="s">
        <v>564</v>
      </c>
      <c r="UZW238" s="38" t="s">
        <v>1188</v>
      </c>
      <c r="UZX238" s="38" t="s">
        <v>567</v>
      </c>
      <c r="UZY238" s="38" t="s">
        <v>1</v>
      </c>
      <c r="UZZ238" s="38" t="s">
        <v>563</v>
      </c>
      <c r="VAA238" s="38" t="s">
        <v>579</v>
      </c>
      <c r="VAB238" s="59" t="s">
        <v>580</v>
      </c>
      <c r="VAC238" s="38" t="s">
        <v>581</v>
      </c>
      <c r="VAD238" s="38" t="s">
        <v>564</v>
      </c>
      <c r="VAE238" s="38" t="s">
        <v>1188</v>
      </c>
      <c r="VAF238" s="38" t="s">
        <v>567</v>
      </c>
      <c r="VAG238" s="38" t="s">
        <v>1</v>
      </c>
      <c r="VAH238" s="38" t="s">
        <v>563</v>
      </c>
      <c r="VAI238" s="38" t="s">
        <v>579</v>
      </c>
      <c r="VAJ238" s="59" t="s">
        <v>580</v>
      </c>
      <c r="VAK238" s="38" t="s">
        <v>581</v>
      </c>
      <c r="VAL238" s="38" t="s">
        <v>564</v>
      </c>
      <c r="VAM238" s="38" t="s">
        <v>1188</v>
      </c>
      <c r="VAN238" s="38" t="s">
        <v>567</v>
      </c>
      <c r="VAO238" s="38" t="s">
        <v>1</v>
      </c>
      <c r="VAP238" s="38" t="s">
        <v>563</v>
      </c>
      <c r="VAQ238" s="38" t="s">
        <v>579</v>
      </c>
      <c r="VAR238" s="59" t="s">
        <v>580</v>
      </c>
      <c r="VAS238" s="38" t="s">
        <v>581</v>
      </c>
      <c r="VAT238" s="38" t="s">
        <v>564</v>
      </c>
      <c r="VAU238" s="38" t="s">
        <v>1188</v>
      </c>
      <c r="VAV238" s="38" t="s">
        <v>567</v>
      </c>
      <c r="VAW238" s="38" t="s">
        <v>1</v>
      </c>
      <c r="VAX238" s="38" t="s">
        <v>563</v>
      </c>
      <c r="VAY238" s="38" t="s">
        <v>579</v>
      </c>
      <c r="VAZ238" s="59" t="s">
        <v>580</v>
      </c>
      <c r="VBA238" s="38" t="s">
        <v>581</v>
      </c>
      <c r="VBB238" s="38" t="s">
        <v>564</v>
      </c>
      <c r="VBC238" s="38" t="s">
        <v>1188</v>
      </c>
      <c r="VBD238" s="38" t="s">
        <v>567</v>
      </c>
      <c r="VBE238" s="38" t="s">
        <v>1</v>
      </c>
      <c r="VBF238" s="38" t="s">
        <v>563</v>
      </c>
      <c r="VBG238" s="38" t="s">
        <v>579</v>
      </c>
      <c r="VBH238" s="59" t="s">
        <v>580</v>
      </c>
      <c r="VBI238" s="38" t="s">
        <v>581</v>
      </c>
      <c r="VBJ238" s="38" t="s">
        <v>564</v>
      </c>
      <c r="VBK238" s="38" t="s">
        <v>1188</v>
      </c>
      <c r="VBL238" s="38" t="s">
        <v>567</v>
      </c>
      <c r="VBM238" s="38" t="s">
        <v>1</v>
      </c>
      <c r="VBN238" s="38" t="s">
        <v>563</v>
      </c>
      <c r="VBO238" s="38" t="s">
        <v>579</v>
      </c>
      <c r="VBP238" s="59" t="s">
        <v>580</v>
      </c>
      <c r="VBQ238" s="38" t="s">
        <v>581</v>
      </c>
      <c r="VBR238" s="38" t="s">
        <v>564</v>
      </c>
      <c r="VBS238" s="38" t="s">
        <v>1188</v>
      </c>
      <c r="VBT238" s="38" t="s">
        <v>567</v>
      </c>
      <c r="VBU238" s="38" t="s">
        <v>1</v>
      </c>
      <c r="VBV238" s="38" t="s">
        <v>563</v>
      </c>
      <c r="VBW238" s="38" t="s">
        <v>579</v>
      </c>
      <c r="VBX238" s="59" t="s">
        <v>580</v>
      </c>
      <c r="VBY238" s="38" t="s">
        <v>581</v>
      </c>
      <c r="VBZ238" s="38" t="s">
        <v>564</v>
      </c>
      <c r="VCA238" s="38" t="s">
        <v>1188</v>
      </c>
      <c r="VCB238" s="38" t="s">
        <v>567</v>
      </c>
      <c r="VCC238" s="38" t="s">
        <v>1</v>
      </c>
      <c r="VCD238" s="38" t="s">
        <v>563</v>
      </c>
      <c r="VCE238" s="38" t="s">
        <v>579</v>
      </c>
      <c r="VCF238" s="59" t="s">
        <v>580</v>
      </c>
      <c r="VCG238" s="38" t="s">
        <v>581</v>
      </c>
      <c r="VCH238" s="38" t="s">
        <v>564</v>
      </c>
      <c r="VCI238" s="38" t="s">
        <v>1188</v>
      </c>
      <c r="VCJ238" s="38" t="s">
        <v>567</v>
      </c>
      <c r="VCK238" s="38" t="s">
        <v>1</v>
      </c>
      <c r="VCL238" s="38" t="s">
        <v>563</v>
      </c>
      <c r="VCM238" s="38" t="s">
        <v>579</v>
      </c>
      <c r="VCN238" s="59" t="s">
        <v>580</v>
      </c>
      <c r="VCO238" s="38" t="s">
        <v>581</v>
      </c>
      <c r="VCP238" s="38" t="s">
        <v>564</v>
      </c>
      <c r="VCQ238" s="38" t="s">
        <v>1188</v>
      </c>
      <c r="VCR238" s="38" t="s">
        <v>567</v>
      </c>
      <c r="VCS238" s="38" t="s">
        <v>1</v>
      </c>
      <c r="VCT238" s="38" t="s">
        <v>563</v>
      </c>
      <c r="VCU238" s="38" t="s">
        <v>579</v>
      </c>
      <c r="VCV238" s="59" t="s">
        <v>580</v>
      </c>
      <c r="VCW238" s="38" t="s">
        <v>581</v>
      </c>
      <c r="VCX238" s="38" t="s">
        <v>564</v>
      </c>
      <c r="VCY238" s="38" t="s">
        <v>1188</v>
      </c>
      <c r="VCZ238" s="38" t="s">
        <v>567</v>
      </c>
      <c r="VDA238" s="38" t="s">
        <v>1</v>
      </c>
      <c r="VDB238" s="38" t="s">
        <v>563</v>
      </c>
      <c r="VDC238" s="38" t="s">
        <v>579</v>
      </c>
      <c r="VDD238" s="59" t="s">
        <v>580</v>
      </c>
      <c r="VDE238" s="38" t="s">
        <v>581</v>
      </c>
      <c r="VDF238" s="38" t="s">
        <v>564</v>
      </c>
      <c r="VDG238" s="38" t="s">
        <v>1188</v>
      </c>
      <c r="VDH238" s="38" t="s">
        <v>567</v>
      </c>
      <c r="VDI238" s="38" t="s">
        <v>1</v>
      </c>
      <c r="VDJ238" s="38" t="s">
        <v>563</v>
      </c>
      <c r="VDK238" s="38" t="s">
        <v>579</v>
      </c>
      <c r="VDL238" s="59" t="s">
        <v>580</v>
      </c>
      <c r="VDM238" s="38" t="s">
        <v>581</v>
      </c>
      <c r="VDN238" s="38" t="s">
        <v>564</v>
      </c>
      <c r="VDO238" s="38" t="s">
        <v>1188</v>
      </c>
      <c r="VDP238" s="38" t="s">
        <v>567</v>
      </c>
      <c r="VDQ238" s="38" t="s">
        <v>1</v>
      </c>
      <c r="VDR238" s="38" t="s">
        <v>563</v>
      </c>
      <c r="VDS238" s="38" t="s">
        <v>579</v>
      </c>
      <c r="VDT238" s="59" t="s">
        <v>580</v>
      </c>
      <c r="VDU238" s="38" t="s">
        <v>581</v>
      </c>
      <c r="VDV238" s="38" t="s">
        <v>564</v>
      </c>
      <c r="VDW238" s="38" t="s">
        <v>1188</v>
      </c>
      <c r="VDX238" s="38" t="s">
        <v>567</v>
      </c>
      <c r="VDY238" s="38" t="s">
        <v>1</v>
      </c>
      <c r="VDZ238" s="38" t="s">
        <v>563</v>
      </c>
      <c r="VEA238" s="38" t="s">
        <v>579</v>
      </c>
      <c r="VEB238" s="59" t="s">
        <v>580</v>
      </c>
      <c r="VEC238" s="38" t="s">
        <v>581</v>
      </c>
      <c r="VED238" s="38" t="s">
        <v>564</v>
      </c>
      <c r="VEE238" s="38" t="s">
        <v>1188</v>
      </c>
      <c r="VEF238" s="38" t="s">
        <v>567</v>
      </c>
      <c r="VEG238" s="38" t="s">
        <v>1</v>
      </c>
      <c r="VEH238" s="38" t="s">
        <v>563</v>
      </c>
      <c r="VEI238" s="38" t="s">
        <v>579</v>
      </c>
      <c r="VEJ238" s="59" t="s">
        <v>580</v>
      </c>
      <c r="VEK238" s="38" t="s">
        <v>581</v>
      </c>
      <c r="VEL238" s="38" t="s">
        <v>564</v>
      </c>
      <c r="VEM238" s="38" t="s">
        <v>1188</v>
      </c>
      <c r="VEN238" s="38" t="s">
        <v>567</v>
      </c>
      <c r="VEO238" s="38" t="s">
        <v>1</v>
      </c>
      <c r="VEP238" s="38" t="s">
        <v>563</v>
      </c>
      <c r="VEQ238" s="38" t="s">
        <v>579</v>
      </c>
      <c r="VER238" s="59" t="s">
        <v>580</v>
      </c>
      <c r="VES238" s="38" t="s">
        <v>581</v>
      </c>
      <c r="VET238" s="38" t="s">
        <v>564</v>
      </c>
      <c r="VEU238" s="38" t="s">
        <v>1188</v>
      </c>
      <c r="VEV238" s="38" t="s">
        <v>567</v>
      </c>
      <c r="VEW238" s="38" t="s">
        <v>1</v>
      </c>
      <c r="VEX238" s="38" t="s">
        <v>563</v>
      </c>
      <c r="VEY238" s="38" t="s">
        <v>579</v>
      </c>
      <c r="VEZ238" s="59" t="s">
        <v>580</v>
      </c>
      <c r="VFA238" s="38" t="s">
        <v>581</v>
      </c>
      <c r="VFB238" s="38" t="s">
        <v>564</v>
      </c>
      <c r="VFC238" s="38" t="s">
        <v>1188</v>
      </c>
      <c r="VFD238" s="38" t="s">
        <v>567</v>
      </c>
      <c r="VFE238" s="38" t="s">
        <v>1</v>
      </c>
      <c r="VFF238" s="38" t="s">
        <v>563</v>
      </c>
      <c r="VFG238" s="38" t="s">
        <v>579</v>
      </c>
      <c r="VFH238" s="59" t="s">
        <v>580</v>
      </c>
      <c r="VFI238" s="38" t="s">
        <v>581</v>
      </c>
      <c r="VFJ238" s="38" t="s">
        <v>564</v>
      </c>
      <c r="VFK238" s="38" t="s">
        <v>1188</v>
      </c>
      <c r="VFL238" s="38" t="s">
        <v>567</v>
      </c>
      <c r="VFM238" s="38" t="s">
        <v>1</v>
      </c>
      <c r="VFN238" s="38" t="s">
        <v>563</v>
      </c>
      <c r="VFO238" s="38" t="s">
        <v>579</v>
      </c>
      <c r="VFP238" s="59" t="s">
        <v>580</v>
      </c>
      <c r="VFQ238" s="38" t="s">
        <v>581</v>
      </c>
      <c r="VFR238" s="38" t="s">
        <v>564</v>
      </c>
      <c r="VFS238" s="38" t="s">
        <v>1188</v>
      </c>
      <c r="VFT238" s="38" t="s">
        <v>567</v>
      </c>
      <c r="VFU238" s="38" t="s">
        <v>1</v>
      </c>
      <c r="VFV238" s="38" t="s">
        <v>563</v>
      </c>
      <c r="VFW238" s="38" t="s">
        <v>579</v>
      </c>
      <c r="VFX238" s="59" t="s">
        <v>580</v>
      </c>
      <c r="VFY238" s="38" t="s">
        <v>581</v>
      </c>
      <c r="VFZ238" s="38" t="s">
        <v>564</v>
      </c>
      <c r="VGA238" s="38" t="s">
        <v>1188</v>
      </c>
      <c r="VGB238" s="38" t="s">
        <v>567</v>
      </c>
      <c r="VGC238" s="38" t="s">
        <v>1</v>
      </c>
      <c r="VGD238" s="38" t="s">
        <v>563</v>
      </c>
      <c r="VGE238" s="38" t="s">
        <v>579</v>
      </c>
      <c r="VGF238" s="59" t="s">
        <v>580</v>
      </c>
      <c r="VGG238" s="38" t="s">
        <v>581</v>
      </c>
      <c r="VGH238" s="38" t="s">
        <v>564</v>
      </c>
      <c r="VGI238" s="38" t="s">
        <v>1188</v>
      </c>
      <c r="VGJ238" s="38" t="s">
        <v>567</v>
      </c>
      <c r="VGK238" s="38" t="s">
        <v>1</v>
      </c>
      <c r="VGL238" s="38" t="s">
        <v>563</v>
      </c>
      <c r="VGM238" s="38" t="s">
        <v>579</v>
      </c>
      <c r="VGN238" s="59" t="s">
        <v>580</v>
      </c>
      <c r="VGO238" s="38" t="s">
        <v>581</v>
      </c>
      <c r="VGP238" s="38" t="s">
        <v>564</v>
      </c>
      <c r="VGQ238" s="38" t="s">
        <v>1188</v>
      </c>
      <c r="VGR238" s="38" t="s">
        <v>567</v>
      </c>
      <c r="VGS238" s="38" t="s">
        <v>1</v>
      </c>
      <c r="VGT238" s="38" t="s">
        <v>563</v>
      </c>
      <c r="VGU238" s="38" t="s">
        <v>579</v>
      </c>
      <c r="VGV238" s="59" t="s">
        <v>580</v>
      </c>
      <c r="VGW238" s="38" t="s">
        <v>581</v>
      </c>
      <c r="VGX238" s="38" t="s">
        <v>564</v>
      </c>
      <c r="VGY238" s="38" t="s">
        <v>1188</v>
      </c>
      <c r="VGZ238" s="38" t="s">
        <v>567</v>
      </c>
      <c r="VHA238" s="38" t="s">
        <v>1</v>
      </c>
      <c r="VHB238" s="38" t="s">
        <v>563</v>
      </c>
      <c r="VHC238" s="38" t="s">
        <v>579</v>
      </c>
      <c r="VHD238" s="59" t="s">
        <v>580</v>
      </c>
      <c r="VHE238" s="38" t="s">
        <v>581</v>
      </c>
      <c r="VHF238" s="38" t="s">
        <v>564</v>
      </c>
      <c r="VHG238" s="38" t="s">
        <v>1188</v>
      </c>
      <c r="VHH238" s="38" t="s">
        <v>567</v>
      </c>
      <c r="VHI238" s="38" t="s">
        <v>1</v>
      </c>
      <c r="VHJ238" s="38" t="s">
        <v>563</v>
      </c>
      <c r="VHK238" s="38" t="s">
        <v>579</v>
      </c>
      <c r="VHL238" s="59" t="s">
        <v>580</v>
      </c>
      <c r="VHM238" s="38" t="s">
        <v>581</v>
      </c>
      <c r="VHN238" s="38" t="s">
        <v>564</v>
      </c>
      <c r="VHO238" s="38" t="s">
        <v>1188</v>
      </c>
      <c r="VHP238" s="38" t="s">
        <v>567</v>
      </c>
      <c r="VHQ238" s="38" t="s">
        <v>1</v>
      </c>
      <c r="VHR238" s="38" t="s">
        <v>563</v>
      </c>
      <c r="VHS238" s="38" t="s">
        <v>579</v>
      </c>
      <c r="VHT238" s="59" t="s">
        <v>580</v>
      </c>
      <c r="VHU238" s="38" t="s">
        <v>581</v>
      </c>
      <c r="VHV238" s="38" t="s">
        <v>564</v>
      </c>
      <c r="VHW238" s="38" t="s">
        <v>1188</v>
      </c>
      <c r="VHX238" s="38" t="s">
        <v>567</v>
      </c>
      <c r="VHY238" s="38" t="s">
        <v>1</v>
      </c>
      <c r="VHZ238" s="38" t="s">
        <v>563</v>
      </c>
      <c r="VIA238" s="38" t="s">
        <v>579</v>
      </c>
      <c r="VIB238" s="59" t="s">
        <v>580</v>
      </c>
      <c r="VIC238" s="38" t="s">
        <v>581</v>
      </c>
      <c r="VID238" s="38" t="s">
        <v>564</v>
      </c>
      <c r="VIE238" s="38" t="s">
        <v>1188</v>
      </c>
      <c r="VIF238" s="38" t="s">
        <v>567</v>
      </c>
      <c r="VIG238" s="38" t="s">
        <v>1</v>
      </c>
      <c r="VIH238" s="38" t="s">
        <v>563</v>
      </c>
      <c r="VII238" s="38" t="s">
        <v>579</v>
      </c>
      <c r="VIJ238" s="59" t="s">
        <v>580</v>
      </c>
      <c r="VIK238" s="38" t="s">
        <v>581</v>
      </c>
      <c r="VIL238" s="38" t="s">
        <v>564</v>
      </c>
      <c r="VIM238" s="38" t="s">
        <v>1188</v>
      </c>
      <c r="VIN238" s="38" t="s">
        <v>567</v>
      </c>
      <c r="VIO238" s="38" t="s">
        <v>1</v>
      </c>
      <c r="VIP238" s="38" t="s">
        <v>563</v>
      </c>
      <c r="VIQ238" s="38" t="s">
        <v>579</v>
      </c>
      <c r="VIR238" s="59" t="s">
        <v>580</v>
      </c>
      <c r="VIS238" s="38" t="s">
        <v>581</v>
      </c>
      <c r="VIT238" s="38" t="s">
        <v>564</v>
      </c>
      <c r="VIU238" s="38" t="s">
        <v>1188</v>
      </c>
      <c r="VIV238" s="38" t="s">
        <v>567</v>
      </c>
      <c r="VIW238" s="38" t="s">
        <v>1</v>
      </c>
      <c r="VIX238" s="38" t="s">
        <v>563</v>
      </c>
      <c r="VIY238" s="38" t="s">
        <v>579</v>
      </c>
      <c r="VIZ238" s="59" t="s">
        <v>580</v>
      </c>
      <c r="VJA238" s="38" t="s">
        <v>581</v>
      </c>
      <c r="VJB238" s="38" t="s">
        <v>564</v>
      </c>
      <c r="VJC238" s="38" t="s">
        <v>1188</v>
      </c>
      <c r="VJD238" s="38" t="s">
        <v>567</v>
      </c>
      <c r="VJE238" s="38" t="s">
        <v>1</v>
      </c>
      <c r="VJF238" s="38" t="s">
        <v>563</v>
      </c>
      <c r="VJG238" s="38" t="s">
        <v>579</v>
      </c>
      <c r="VJH238" s="59" t="s">
        <v>580</v>
      </c>
      <c r="VJI238" s="38" t="s">
        <v>581</v>
      </c>
      <c r="VJJ238" s="38" t="s">
        <v>564</v>
      </c>
      <c r="VJK238" s="38" t="s">
        <v>1188</v>
      </c>
      <c r="VJL238" s="38" t="s">
        <v>567</v>
      </c>
      <c r="VJM238" s="38" t="s">
        <v>1</v>
      </c>
      <c r="VJN238" s="38" t="s">
        <v>563</v>
      </c>
      <c r="VJO238" s="38" t="s">
        <v>579</v>
      </c>
      <c r="VJP238" s="59" t="s">
        <v>580</v>
      </c>
      <c r="VJQ238" s="38" t="s">
        <v>581</v>
      </c>
      <c r="VJR238" s="38" t="s">
        <v>564</v>
      </c>
      <c r="VJS238" s="38" t="s">
        <v>1188</v>
      </c>
      <c r="VJT238" s="38" t="s">
        <v>567</v>
      </c>
      <c r="VJU238" s="38" t="s">
        <v>1</v>
      </c>
      <c r="VJV238" s="38" t="s">
        <v>563</v>
      </c>
      <c r="VJW238" s="38" t="s">
        <v>579</v>
      </c>
      <c r="VJX238" s="59" t="s">
        <v>580</v>
      </c>
      <c r="VJY238" s="38" t="s">
        <v>581</v>
      </c>
      <c r="VJZ238" s="38" t="s">
        <v>564</v>
      </c>
      <c r="VKA238" s="38" t="s">
        <v>1188</v>
      </c>
      <c r="VKB238" s="38" t="s">
        <v>567</v>
      </c>
      <c r="VKC238" s="38" t="s">
        <v>1</v>
      </c>
      <c r="VKD238" s="38" t="s">
        <v>563</v>
      </c>
      <c r="VKE238" s="38" t="s">
        <v>579</v>
      </c>
      <c r="VKF238" s="59" t="s">
        <v>580</v>
      </c>
      <c r="VKG238" s="38" t="s">
        <v>581</v>
      </c>
      <c r="VKH238" s="38" t="s">
        <v>564</v>
      </c>
      <c r="VKI238" s="38" t="s">
        <v>1188</v>
      </c>
      <c r="VKJ238" s="38" t="s">
        <v>567</v>
      </c>
      <c r="VKK238" s="38" t="s">
        <v>1</v>
      </c>
      <c r="VKL238" s="38" t="s">
        <v>563</v>
      </c>
      <c r="VKM238" s="38" t="s">
        <v>579</v>
      </c>
      <c r="VKN238" s="59" t="s">
        <v>580</v>
      </c>
      <c r="VKO238" s="38" t="s">
        <v>581</v>
      </c>
      <c r="VKP238" s="38" t="s">
        <v>564</v>
      </c>
      <c r="VKQ238" s="38" t="s">
        <v>1188</v>
      </c>
      <c r="VKR238" s="38" t="s">
        <v>567</v>
      </c>
      <c r="VKS238" s="38" t="s">
        <v>1</v>
      </c>
      <c r="VKT238" s="38" t="s">
        <v>563</v>
      </c>
      <c r="VKU238" s="38" t="s">
        <v>579</v>
      </c>
      <c r="VKV238" s="59" t="s">
        <v>580</v>
      </c>
      <c r="VKW238" s="38" t="s">
        <v>581</v>
      </c>
      <c r="VKX238" s="38" t="s">
        <v>564</v>
      </c>
      <c r="VKY238" s="38" t="s">
        <v>1188</v>
      </c>
      <c r="VKZ238" s="38" t="s">
        <v>567</v>
      </c>
      <c r="VLA238" s="38" t="s">
        <v>1</v>
      </c>
      <c r="VLB238" s="38" t="s">
        <v>563</v>
      </c>
      <c r="VLC238" s="38" t="s">
        <v>579</v>
      </c>
      <c r="VLD238" s="59" t="s">
        <v>580</v>
      </c>
      <c r="VLE238" s="38" t="s">
        <v>581</v>
      </c>
      <c r="VLF238" s="38" t="s">
        <v>564</v>
      </c>
      <c r="VLG238" s="38" t="s">
        <v>1188</v>
      </c>
      <c r="VLH238" s="38" t="s">
        <v>567</v>
      </c>
      <c r="VLI238" s="38" t="s">
        <v>1</v>
      </c>
      <c r="VLJ238" s="38" t="s">
        <v>563</v>
      </c>
      <c r="VLK238" s="38" t="s">
        <v>579</v>
      </c>
      <c r="VLL238" s="59" t="s">
        <v>580</v>
      </c>
      <c r="VLM238" s="38" t="s">
        <v>581</v>
      </c>
      <c r="VLN238" s="38" t="s">
        <v>564</v>
      </c>
      <c r="VLO238" s="38" t="s">
        <v>1188</v>
      </c>
      <c r="VLP238" s="38" t="s">
        <v>567</v>
      </c>
      <c r="VLQ238" s="38" t="s">
        <v>1</v>
      </c>
      <c r="VLR238" s="38" t="s">
        <v>563</v>
      </c>
      <c r="VLS238" s="38" t="s">
        <v>579</v>
      </c>
      <c r="VLT238" s="59" t="s">
        <v>580</v>
      </c>
      <c r="VLU238" s="38" t="s">
        <v>581</v>
      </c>
      <c r="VLV238" s="38" t="s">
        <v>564</v>
      </c>
      <c r="VLW238" s="38" t="s">
        <v>1188</v>
      </c>
      <c r="VLX238" s="38" t="s">
        <v>567</v>
      </c>
      <c r="VLY238" s="38" t="s">
        <v>1</v>
      </c>
      <c r="VLZ238" s="38" t="s">
        <v>563</v>
      </c>
      <c r="VMA238" s="38" t="s">
        <v>579</v>
      </c>
      <c r="VMB238" s="59" t="s">
        <v>580</v>
      </c>
      <c r="VMC238" s="38" t="s">
        <v>581</v>
      </c>
      <c r="VMD238" s="38" t="s">
        <v>564</v>
      </c>
      <c r="VME238" s="38" t="s">
        <v>1188</v>
      </c>
      <c r="VMF238" s="38" t="s">
        <v>567</v>
      </c>
      <c r="VMG238" s="38" t="s">
        <v>1</v>
      </c>
      <c r="VMH238" s="38" t="s">
        <v>563</v>
      </c>
      <c r="VMI238" s="38" t="s">
        <v>579</v>
      </c>
      <c r="VMJ238" s="59" t="s">
        <v>580</v>
      </c>
      <c r="VMK238" s="38" t="s">
        <v>581</v>
      </c>
      <c r="VML238" s="38" t="s">
        <v>564</v>
      </c>
      <c r="VMM238" s="38" t="s">
        <v>1188</v>
      </c>
      <c r="VMN238" s="38" t="s">
        <v>567</v>
      </c>
      <c r="VMO238" s="38" t="s">
        <v>1</v>
      </c>
      <c r="VMP238" s="38" t="s">
        <v>563</v>
      </c>
      <c r="VMQ238" s="38" t="s">
        <v>579</v>
      </c>
      <c r="VMR238" s="59" t="s">
        <v>580</v>
      </c>
      <c r="VMS238" s="38" t="s">
        <v>581</v>
      </c>
      <c r="VMT238" s="38" t="s">
        <v>564</v>
      </c>
      <c r="VMU238" s="38" t="s">
        <v>1188</v>
      </c>
      <c r="VMV238" s="38" t="s">
        <v>567</v>
      </c>
      <c r="VMW238" s="38" t="s">
        <v>1</v>
      </c>
      <c r="VMX238" s="38" t="s">
        <v>563</v>
      </c>
      <c r="VMY238" s="38" t="s">
        <v>579</v>
      </c>
      <c r="VMZ238" s="59" t="s">
        <v>580</v>
      </c>
      <c r="VNA238" s="38" t="s">
        <v>581</v>
      </c>
      <c r="VNB238" s="38" t="s">
        <v>564</v>
      </c>
      <c r="VNC238" s="38" t="s">
        <v>1188</v>
      </c>
      <c r="VND238" s="38" t="s">
        <v>567</v>
      </c>
      <c r="VNE238" s="38" t="s">
        <v>1</v>
      </c>
      <c r="VNF238" s="38" t="s">
        <v>563</v>
      </c>
      <c r="VNG238" s="38" t="s">
        <v>579</v>
      </c>
      <c r="VNH238" s="59" t="s">
        <v>580</v>
      </c>
      <c r="VNI238" s="38" t="s">
        <v>581</v>
      </c>
      <c r="VNJ238" s="38" t="s">
        <v>564</v>
      </c>
      <c r="VNK238" s="38" t="s">
        <v>1188</v>
      </c>
      <c r="VNL238" s="38" t="s">
        <v>567</v>
      </c>
      <c r="VNM238" s="38" t="s">
        <v>1</v>
      </c>
      <c r="VNN238" s="38" t="s">
        <v>563</v>
      </c>
      <c r="VNO238" s="38" t="s">
        <v>579</v>
      </c>
      <c r="VNP238" s="59" t="s">
        <v>580</v>
      </c>
      <c r="VNQ238" s="38" t="s">
        <v>581</v>
      </c>
      <c r="VNR238" s="38" t="s">
        <v>564</v>
      </c>
      <c r="VNS238" s="38" t="s">
        <v>1188</v>
      </c>
      <c r="VNT238" s="38" t="s">
        <v>567</v>
      </c>
      <c r="VNU238" s="38" t="s">
        <v>1</v>
      </c>
      <c r="VNV238" s="38" t="s">
        <v>563</v>
      </c>
      <c r="VNW238" s="38" t="s">
        <v>579</v>
      </c>
      <c r="VNX238" s="59" t="s">
        <v>580</v>
      </c>
      <c r="VNY238" s="38" t="s">
        <v>581</v>
      </c>
      <c r="VNZ238" s="38" t="s">
        <v>564</v>
      </c>
      <c r="VOA238" s="38" t="s">
        <v>1188</v>
      </c>
      <c r="VOB238" s="38" t="s">
        <v>567</v>
      </c>
      <c r="VOC238" s="38" t="s">
        <v>1</v>
      </c>
      <c r="VOD238" s="38" t="s">
        <v>563</v>
      </c>
      <c r="VOE238" s="38" t="s">
        <v>579</v>
      </c>
      <c r="VOF238" s="59" t="s">
        <v>580</v>
      </c>
      <c r="VOG238" s="38" t="s">
        <v>581</v>
      </c>
      <c r="VOH238" s="38" t="s">
        <v>564</v>
      </c>
      <c r="VOI238" s="38" t="s">
        <v>1188</v>
      </c>
      <c r="VOJ238" s="38" t="s">
        <v>567</v>
      </c>
      <c r="VOK238" s="38" t="s">
        <v>1</v>
      </c>
      <c r="VOL238" s="38" t="s">
        <v>563</v>
      </c>
      <c r="VOM238" s="38" t="s">
        <v>579</v>
      </c>
      <c r="VON238" s="59" t="s">
        <v>580</v>
      </c>
      <c r="VOO238" s="38" t="s">
        <v>581</v>
      </c>
      <c r="VOP238" s="38" t="s">
        <v>564</v>
      </c>
      <c r="VOQ238" s="38" t="s">
        <v>1188</v>
      </c>
      <c r="VOR238" s="38" t="s">
        <v>567</v>
      </c>
      <c r="VOS238" s="38" t="s">
        <v>1</v>
      </c>
      <c r="VOT238" s="38" t="s">
        <v>563</v>
      </c>
      <c r="VOU238" s="38" t="s">
        <v>579</v>
      </c>
      <c r="VOV238" s="59" t="s">
        <v>580</v>
      </c>
      <c r="VOW238" s="38" t="s">
        <v>581</v>
      </c>
      <c r="VOX238" s="38" t="s">
        <v>564</v>
      </c>
      <c r="VOY238" s="38" t="s">
        <v>1188</v>
      </c>
      <c r="VOZ238" s="38" t="s">
        <v>567</v>
      </c>
      <c r="VPA238" s="38" t="s">
        <v>1</v>
      </c>
      <c r="VPB238" s="38" t="s">
        <v>563</v>
      </c>
      <c r="VPC238" s="38" t="s">
        <v>579</v>
      </c>
      <c r="VPD238" s="59" t="s">
        <v>580</v>
      </c>
      <c r="VPE238" s="38" t="s">
        <v>581</v>
      </c>
      <c r="VPF238" s="38" t="s">
        <v>564</v>
      </c>
      <c r="VPG238" s="38" t="s">
        <v>1188</v>
      </c>
      <c r="VPH238" s="38" t="s">
        <v>567</v>
      </c>
      <c r="VPI238" s="38" t="s">
        <v>1</v>
      </c>
      <c r="VPJ238" s="38" t="s">
        <v>563</v>
      </c>
      <c r="VPK238" s="38" t="s">
        <v>579</v>
      </c>
      <c r="VPL238" s="59" t="s">
        <v>580</v>
      </c>
      <c r="VPM238" s="38" t="s">
        <v>581</v>
      </c>
      <c r="VPN238" s="38" t="s">
        <v>564</v>
      </c>
      <c r="VPO238" s="38" t="s">
        <v>1188</v>
      </c>
      <c r="VPP238" s="38" t="s">
        <v>567</v>
      </c>
      <c r="VPQ238" s="38" t="s">
        <v>1</v>
      </c>
      <c r="VPR238" s="38" t="s">
        <v>563</v>
      </c>
      <c r="VPS238" s="38" t="s">
        <v>579</v>
      </c>
      <c r="VPT238" s="59" t="s">
        <v>580</v>
      </c>
      <c r="VPU238" s="38" t="s">
        <v>581</v>
      </c>
      <c r="VPV238" s="38" t="s">
        <v>564</v>
      </c>
      <c r="VPW238" s="38" t="s">
        <v>1188</v>
      </c>
      <c r="VPX238" s="38" t="s">
        <v>567</v>
      </c>
      <c r="VPY238" s="38" t="s">
        <v>1</v>
      </c>
      <c r="VPZ238" s="38" t="s">
        <v>563</v>
      </c>
      <c r="VQA238" s="38" t="s">
        <v>579</v>
      </c>
      <c r="VQB238" s="59" t="s">
        <v>580</v>
      </c>
      <c r="VQC238" s="38" t="s">
        <v>581</v>
      </c>
      <c r="VQD238" s="38" t="s">
        <v>564</v>
      </c>
      <c r="VQE238" s="38" t="s">
        <v>1188</v>
      </c>
      <c r="VQF238" s="38" t="s">
        <v>567</v>
      </c>
      <c r="VQG238" s="38" t="s">
        <v>1</v>
      </c>
      <c r="VQH238" s="38" t="s">
        <v>563</v>
      </c>
      <c r="VQI238" s="38" t="s">
        <v>579</v>
      </c>
      <c r="VQJ238" s="59" t="s">
        <v>580</v>
      </c>
      <c r="VQK238" s="38" t="s">
        <v>581</v>
      </c>
      <c r="VQL238" s="38" t="s">
        <v>564</v>
      </c>
      <c r="VQM238" s="38" t="s">
        <v>1188</v>
      </c>
      <c r="VQN238" s="38" t="s">
        <v>567</v>
      </c>
      <c r="VQO238" s="38" t="s">
        <v>1</v>
      </c>
      <c r="VQP238" s="38" t="s">
        <v>563</v>
      </c>
      <c r="VQQ238" s="38" t="s">
        <v>579</v>
      </c>
      <c r="VQR238" s="59" t="s">
        <v>580</v>
      </c>
      <c r="VQS238" s="38" t="s">
        <v>581</v>
      </c>
      <c r="VQT238" s="38" t="s">
        <v>564</v>
      </c>
      <c r="VQU238" s="38" t="s">
        <v>1188</v>
      </c>
      <c r="VQV238" s="38" t="s">
        <v>567</v>
      </c>
      <c r="VQW238" s="38" t="s">
        <v>1</v>
      </c>
      <c r="VQX238" s="38" t="s">
        <v>563</v>
      </c>
      <c r="VQY238" s="38" t="s">
        <v>579</v>
      </c>
      <c r="VQZ238" s="59" t="s">
        <v>580</v>
      </c>
      <c r="VRA238" s="38" t="s">
        <v>581</v>
      </c>
      <c r="VRB238" s="38" t="s">
        <v>564</v>
      </c>
      <c r="VRC238" s="38" t="s">
        <v>1188</v>
      </c>
      <c r="VRD238" s="38" t="s">
        <v>567</v>
      </c>
      <c r="VRE238" s="38" t="s">
        <v>1</v>
      </c>
      <c r="VRF238" s="38" t="s">
        <v>563</v>
      </c>
      <c r="VRG238" s="38" t="s">
        <v>579</v>
      </c>
      <c r="VRH238" s="59" t="s">
        <v>580</v>
      </c>
      <c r="VRI238" s="38" t="s">
        <v>581</v>
      </c>
      <c r="VRJ238" s="38" t="s">
        <v>564</v>
      </c>
      <c r="VRK238" s="38" t="s">
        <v>1188</v>
      </c>
      <c r="VRL238" s="38" t="s">
        <v>567</v>
      </c>
      <c r="VRM238" s="38" t="s">
        <v>1</v>
      </c>
      <c r="VRN238" s="38" t="s">
        <v>563</v>
      </c>
      <c r="VRO238" s="38" t="s">
        <v>579</v>
      </c>
      <c r="VRP238" s="59" t="s">
        <v>580</v>
      </c>
      <c r="VRQ238" s="38" t="s">
        <v>581</v>
      </c>
      <c r="VRR238" s="38" t="s">
        <v>564</v>
      </c>
      <c r="VRS238" s="38" t="s">
        <v>1188</v>
      </c>
      <c r="VRT238" s="38" t="s">
        <v>567</v>
      </c>
      <c r="VRU238" s="38" t="s">
        <v>1</v>
      </c>
      <c r="VRV238" s="38" t="s">
        <v>563</v>
      </c>
      <c r="VRW238" s="38" t="s">
        <v>579</v>
      </c>
      <c r="VRX238" s="59" t="s">
        <v>580</v>
      </c>
      <c r="VRY238" s="38" t="s">
        <v>581</v>
      </c>
      <c r="VRZ238" s="38" t="s">
        <v>564</v>
      </c>
      <c r="VSA238" s="38" t="s">
        <v>1188</v>
      </c>
      <c r="VSB238" s="38" t="s">
        <v>567</v>
      </c>
      <c r="VSC238" s="38" t="s">
        <v>1</v>
      </c>
      <c r="VSD238" s="38" t="s">
        <v>563</v>
      </c>
      <c r="VSE238" s="38" t="s">
        <v>579</v>
      </c>
      <c r="VSF238" s="59" t="s">
        <v>580</v>
      </c>
      <c r="VSG238" s="38" t="s">
        <v>581</v>
      </c>
      <c r="VSH238" s="38" t="s">
        <v>564</v>
      </c>
      <c r="VSI238" s="38" t="s">
        <v>1188</v>
      </c>
      <c r="VSJ238" s="38" t="s">
        <v>567</v>
      </c>
      <c r="VSK238" s="38" t="s">
        <v>1</v>
      </c>
      <c r="VSL238" s="38" t="s">
        <v>563</v>
      </c>
      <c r="VSM238" s="38" t="s">
        <v>579</v>
      </c>
      <c r="VSN238" s="59" t="s">
        <v>580</v>
      </c>
      <c r="VSO238" s="38" t="s">
        <v>581</v>
      </c>
      <c r="VSP238" s="38" t="s">
        <v>564</v>
      </c>
      <c r="VSQ238" s="38" t="s">
        <v>1188</v>
      </c>
      <c r="VSR238" s="38" t="s">
        <v>567</v>
      </c>
      <c r="VSS238" s="38" t="s">
        <v>1</v>
      </c>
      <c r="VST238" s="38" t="s">
        <v>563</v>
      </c>
      <c r="VSU238" s="38" t="s">
        <v>579</v>
      </c>
      <c r="VSV238" s="59" t="s">
        <v>580</v>
      </c>
      <c r="VSW238" s="38" t="s">
        <v>581</v>
      </c>
      <c r="VSX238" s="38" t="s">
        <v>564</v>
      </c>
      <c r="VSY238" s="38" t="s">
        <v>1188</v>
      </c>
      <c r="VSZ238" s="38" t="s">
        <v>567</v>
      </c>
      <c r="VTA238" s="38" t="s">
        <v>1</v>
      </c>
      <c r="VTB238" s="38" t="s">
        <v>563</v>
      </c>
      <c r="VTC238" s="38" t="s">
        <v>579</v>
      </c>
      <c r="VTD238" s="59" t="s">
        <v>580</v>
      </c>
      <c r="VTE238" s="38" t="s">
        <v>581</v>
      </c>
      <c r="VTF238" s="38" t="s">
        <v>564</v>
      </c>
      <c r="VTG238" s="38" t="s">
        <v>1188</v>
      </c>
      <c r="VTH238" s="38" t="s">
        <v>567</v>
      </c>
      <c r="VTI238" s="38" t="s">
        <v>1</v>
      </c>
      <c r="VTJ238" s="38" t="s">
        <v>563</v>
      </c>
      <c r="VTK238" s="38" t="s">
        <v>579</v>
      </c>
      <c r="VTL238" s="59" t="s">
        <v>580</v>
      </c>
      <c r="VTM238" s="38" t="s">
        <v>581</v>
      </c>
      <c r="VTN238" s="38" t="s">
        <v>564</v>
      </c>
      <c r="VTO238" s="38" t="s">
        <v>1188</v>
      </c>
      <c r="VTP238" s="38" t="s">
        <v>567</v>
      </c>
      <c r="VTQ238" s="38" t="s">
        <v>1</v>
      </c>
      <c r="VTR238" s="38" t="s">
        <v>563</v>
      </c>
      <c r="VTS238" s="38" t="s">
        <v>579</v>
      </c>
      <c r="VTT238" s="59" t="s">
        <v>580</v>
      </c>
      <c r="VTU238" s="38" t="s">
        <v>581</v>
      </c>
      <c r="VTV238" s="38" t="s">
        <v>564</v>
      </c>
      <c r="VTW238" s="38" t="s">
        <v>1188</v>
      </c>
      <c r="VTX238" s="38" t="s">
        <v>567</v>
      </c>
      <c r="VTY238" s="38" t="s">
        <v>1</v>
      </c>
      <c r="VTZ238" s="38" t="s">
        <v>563</v>
      </c>
      <c r="VUA238" s="38" t="s">
        <v>579</v>
      </c>
      <c r="VUB238" s="59" t="s">
        <v>580</v>
      </c>
      <c r="VUC238" s="38" t="s">
        <v>581</v>
      </c>
      <c r="VUD238" s="38" t="s">
        <v>564</v>
      </c>
      <c r="VUE238" s="38" t="s">
        <v>1188</v>
      </c>
      <c r="VUF238" s="38" t="s">
        <v>567</v>
      </c>
      <c r="VUG238" s="38" t="s">
        <v>1</v>
      </c>
      <c r="VUH238" s="38" t="s">
        <v>563</v>
      </c>
      <c r="VUI238" s="38" t="s">
        <v>579</v>
      </c>
      <c r="VUJ238" s="59" t="s">
        <v>580</v>
      </c>
      <c r="VUK238" s="38" t="s">
        <v>581</v>
      </c>
      <c r="VUL238" s="38" t="s">
        <v>564</v>
      </c>
      <c r="VUM238" s="38" t="s">
        <v>1188</v>
      </c>
      <c r="VUN238" s="38" t="s">
        <v>567</v>
      </c>
      <c r="VUO238" s="38" t="s">
        <v>1</v>
      </c>
      <c r="VUP238" s="38" t="s">
        <v>563</v>
      </c>
      <c r="VUQ238" s="38" t="s">
        <v>579</v>
      </c>
      <c r="VUR238" s="59" t="s">
        <v>580</v>
      </c>
      <c r="VUS238" s="38" t="s">
        <v>581</v>
      </c>
      <c r="VUT238" s="38" t="s">
        <v>564</v>
      </c>
      <c r="VUU238" s="38" t="s">
        <v>1188</v>
      </c>
      <c r="VUV238" s="38" t="s">
        <v>567</v>
      </c>
      <c r="VUW238" s="38" t="s">
        <v>1</v>
      </c>
      <c r="VUX238" s="38" t="s">
        <v>563</v>
      </c>
      <c r="VUY238" s="38" t="s">
        <v>579</v>
      </c>
      <c r="VUZ238" s="59" t="s">
        <v>580</v>
      </c>
      <c r="VVA238" s="38" t="s">
        <v>581</v>
      </c>
      <c r="VVB238" s="38" t="s">
        <v>564</v>
      </c>
      <c r="VVC238" s="38" t="s">
        <v>1188</v>
      </c>
      <c r="VVD238" s="38" t="s">
        <v>567</v>
      </c>
      <c r="VVE238" s="38" t="s">
        <v>1</v>
      </c>
      <c r="VVF238" s="38" t="s">
        <v>563</v>
      </c>
      <c r="VVG238" s="38" t="s">
        <v>579</v>
      </c>
      <c r="VVH238" s="59" t="s">
        <v>580</v>
      </c>
      <c r="VVI238" s="38" t="s">
        <v>581</v>
      </c>
      <c r="VVJ238" s="38" t="s">
        <v>564</v>
      </c>
      <c r="VVK238" s="38" t="s">
        <v>1188</v>
      </c>
      <c r="VVL238" s="38" t="s">
        <v>567</v>
      </c>
      <c r="VVM238" s="38" t="s">
        <v>1</v>
      </c>
      <c r="VVN238" s="38" t="s">
        <v>563</v>
      </c>
      <c r="VVO238" s="38" t="s">
        <v>579</v>
      </c>
      <c r="VVP238" s="59" t="s">
        <v>580</v>
      </c>
      <c r="VVQ238" s="38" t="s">
        <v>581</v>
      </c>
      <c r="VVR238" s="38" t="s">
        <v>564</v>
      </c>
      <c r="VVS238" s="38" t="s">
        <v>1188</v>
      </c>
      <c r="VVT238" s="38" t="s">
        <v>567</v>
      </c>
      <c r="VVU238" s="38" t="s">
        <v>1</v>
      </c>
      <c r="VVV238" s="38" t="s">
        <v>563</v>
      </c>
      <c r="VVW238" s="38" t="s">
        <v>579</v>
      </c>
      <c r="VVX238" s="59" t="s">
        <v>580</v>
      </c>
      <c r="VVY238" s="38" t="s">
        <v>581</v>
      </c>
      <c r="VVZ238" s="38" t="s">
        <v>564</v>
      </c>
      <c r="VWA238" s="38" t="s">
        <v>1188</v>
      </c>
      <c r="VWB238" s="38" t="s">
        <v>567</v>
      </c>
      <c r="VWC238" s="38" t="s">
        <v>1</v>
      </c>
      <c r="VWD238" s="38" t="s">
        <v>563</v>
      </c>
      <c r="VWE238" s="38" t="s">
        <v>579</v>
      </c>
      <c r="VWF238" s="59" t="s">
        <v>580</v>
      </c>
      <c r="VWG238" s="38" t="s">
        <v>581</v>
      </c>
      <c r="VWH238" s="38" t="s">
        <v>564</v>
      </c>
      <c r="VWI238" s="38" t="s">
        <v>1188</v>
      </c>
      <c r="VWJ238" s="38" t="s">
        <v>567</v>
      </c>
      <c r="VWK238" s="38" t="s">
        <v>1</v>
      </c>
      <c r="VWL238" s="38" t="s">
        <v>563</v>
      </c>
      <c r="VWM238" s="38" t="s">
        <v>579</v>
      </c>
      <c r="VWN238" s="59" t="s">
        <v>580</v>
      </c>
      <c r="VWO238" s="38" t="s">
        <v>581</v>
      </c>
      <c r="VWP238" s="38" t="s">
        <v>564</v>
      </c>
      <c r="VWQ238" s="38" t="s">
        <v>1188</v>
      </c>
      <c r="VWR238" s="38" t="s">
        <v>567</v>
      </c>
      <c r="VWS238" s="38" t="s">
        <v>1</v>
      </c>
      <c r="VWT238" s="38" t="s">
        <v>563</v>
      </c>
      <c r="VWU238" s="38" t="s">
        <v>579</v>
      </c>
      <c r="VWV238" s="59" t="s">
        <v>580</v>
      </c>
      <c r="VWW238" s="38" t="s">
        <v>581</v>
      </c>
      <c r="VWX238" s="38" t="s">
        <v>564</v>
      </c>
      <c r="VWY238" s="38" t="s">
        <v>1188</v>
      </c>
      <c r="VWZ238" s="38" t="s">
        <v>567</v>
      </c>
      <c r="VXA238" s="38" t="s">
        <v>1</v>
      </c>
      <c r="VXB238" s="38" t="s">
        <v>563</v>
      </c>
      <c r="VXC238" s="38" t="s">
        <v>579</v>
      </c>
      <c r="VXD238" s="59" t="s">
        <v>580</v>
      </c>
      <c r="VXE238" s="38" t="s">
        <v>581</v>
      </c>
      <c r="VXF238" s="38" t="s">
        <v>564</v>
      </c>
      <c r="VXG238" s="38" t="s">
        <v>1188</v>
      </c>
      <c r="VXH238" s="38" t="s">
        <v>567</v>
      </c>
      <c r="VXI238" s="38" t="s">
        <v>1</v>
      </c>
      <c r="VXJ238" s="38" t="s">
        <v>563</v>
      </c>
      <c r="VXK238" s="38" t="s">
        <v>579</v>
      </c>
      <c r="VXL238" s="59" t="s">
        <v>580</v>
      </c>
      <c r="VXM238" s="38" t="s">
        <v>581</v>
      </c>
      <c r="VXN238" s="38" t="s">
        <v>564</v>
      </c>
      <c r="VXO238" s="38" t="s">
        <v>1188</v>
      </c>
      <c r="VXP238" s="38" t="s">
        <v>567</v>
      </c>
      <c r="VXQ238" s="38" t="s">
        <v>1</v>
      </c>
      <c r="VXR238" s="38" t="s">
        <v>563</v>
      </c>
      <c r="VXS238" s="38" t="s">
        <v>579</v>
      </c>
      <c r="VXT238" s="59" t="s">
        <v>580</v>
      </c>
      <c r="VXU238" s="38" t="s">
        <v>581</v>
      </c>
      <c r="VXV238" s="38" t="s">
        <v>564</v>
      </c>
      <c r="VXW238" s="38" t="s">
        <v>1188</v>
      </c>
      <c r="VXX238" s="38" t="s">
        <v>567</v>
      </c>
      <c r="VXY238" s="38" t="s">
        <v>1</v>
      </c>
      <c r="VXZ238" s="38" t="s">
        <v>563</v>
      </c>
      <c r="VYA238" s="38" t="s">
        <v>579</v>
      </c>
      <c r="VYB238" s="59" t="s">
        <v>580</v>
      </c>
      <c r="VYC238" s="38" t="s">
        <v>581</v>
      </c>
      <c r="VYD238" s="38" t="s">
        <v>564</v>
      </c>
      <c r="VYE238" s="38" t="s">
        <v>1188</v>
      </c>
      <c r="VYF238" s="38" t="s">
        <v>567</v>
      </c>
      <c r="VYG238" s="38" t="s">
        <v>1</v>
      </c>
      <c r="VYH238" s="38" t="s">
        <v>563</v>
      </c>
      <c r="VYI238" s="38" t="s">
        <v>579</v>
      </c>
      <c r="VYJ238" s="59" t="s">
        <v>580</v>
      </c>
      <c r="VYK238" s="38" t="s">
        <v>581</v>
      </c>
      <c r="VYL238" s="38" t="s">
        <v>564</v>
      </c>
      <c r="VYM238" s="38" t="s">
        <v>1188</v>
      </c>
      <c r="VYN238" s="38" t="s">
        <v>567</v>
      </c>
      <c r="VYO238" s="38" t="s">
        <v>1</v>
      </c>
      <c r="VYP238" s="38" t="s">
        <v>563</v>
      </c>
      <c r="VYQ238" s="38" t="s">
        <v>579</v>
      </c>
      <c r="VYR238" s="59" t="s">
        <v>580</v>
      </c>
      <c r="VYS238" s="38" t="s">
        <v>581</v>
      </c>
      <c r="VYT238" s="38" t="s">
        <v>564</v>
      </c>
      <c r="VYU238" s="38" t="s">
        <v>1188</v>
      </c>
      <c r="VYV238" s="38" t="s">
        <v>567</v>
      </c>
      <c r="VYW238" s="38" t="s">
        <v>1</v>
      </c>
      <c r="VYX238" s="38" t="s">
        <v>563</v>
      </c>
      <c r="VYY238" s="38" t="s">
        <v>579</v>
      </c>
      <c r="VYZ238" s="59" t="s">
        <v>580</v>
      </c>
      <c r="VZA238" s="38" t="s">
        <v>581</v>
      </c>
      <c r="VZB238" s="38" t="s">
        <v>564</v>
      </c>
      <c r="VZC238" s="38" t="s">
        <v>1188</v>
      </c>
      <c r="VZD238" s="38" t="s">
        <v>567</v>
      </c>
      <c r="VZE238" s="38" t="s">
        <v>1</v>
      </c>
      <c r="VZF238" s="38" t="s">
        <v>563</v>
      </c>
      <c r="VZG238" s="38" t="s">
        <v>579</v>
      </c>
      <c r="VZH238" s="59" t="s">
        <v>580</v>
      </c>
      <c r="VZI238" s="38" t="s">
        <v>581</v>
      </c>
      <c r="VZJ238" s="38" t="s">
        <v>564</v>
      </c>
      <c r="VZK238" s="38" t="s">
        <v>1188</v>
      </c>
      <c r="VZL238" s="38" t="s">
        <v>567</v>
      </c>
      <c r="VZM238" s="38" t="s">
        <v>1</v>
      </c>
      <c r="VZN238" s="38" t="s">
        <v>563</v>
      </c>
      <c r="VZO238" s="38" t="s">
        <v>579</v>
      </c>
      <c r="VZP238" s="59" t="s">
        <v>580</v>
      </c>
      <c r="VZQ238" s="38" t="s">
        <v>581</v>
      </c>
      <c r="VZR238" s="38" t="s">
        <v>564</v>
      </c>
      <c r="VZS238" s="38" t="s">
        <v>1188</v>
      </c>
      <c r="VZT238" s="38" t="s">
        <v>567</v>
      </c>
      <c r="VZU238" s="38" t="s">
        <v>1</v>
      </c>
      <c r="VZV238" s="38" t="s">
        <v>563</v>
      </c>
      <c r="VZW238" s="38" t="s">
        <v>579</v>
      </c>
      <c r="VZX238" s="59" t="s">
        <v>580</v>
      </c>
      <c r="VZY238" s="38" t="s">
        <v>581</v>
      </c>
      <c r="VZZ238" s="38" t="s">
        <v>564</v>
      </c>
      <c r="WAA238" s="38" t="s">
        <v>1188</v>
      </c>
      <c r="WAB238" s="38" t="s">
        <v>567</v>
      </c>
      <c r="WAC238" s="38" t="s">
        <v>1</v>
      </c>
      <c r="WAD238" s="38" t="s">
        <v>563</v>
      </c>
      <c r="WAE238" s="38" t="s">
        <v>579</v>
      </c>
      <c r="WAF238" s="59" t="s">
        <v>580</v>
      </c>
      <c r="WAG238" s="38" t="s">
        <v>581</v>
      </c>
      <c r="WAH238" s="38" t="s">
        <v>564</v>
      </c>
      <c r="WAI238" s="38" t="s">
        <v>1188</v>
      </c>
      <c r="WAJ238" s="38" t="s">
        <v>567</v>
      </c>
      <c r="WAK238" s="38" t="s">
        <v>1</v>
      </c>
      <c r="WAL238" s="38" t="s">
        <v>563</v>
      </c>
      <c r="WAM238" s="38" t="s">
        <v>579</v>
      </c>
      <c r="WAN238" s="59" t="s">
        <v>580</v>
      </c>
      <c r="WAO238" s="38" t="s">
        <v>581</v>
      </c>
      <c r="WAP238" s="38" t="s">
        <v>564</v>
      </c>
      <c r="WAQ238" s="38" t="s">
        <v>1188</v>
      </c>
      <c r="WAR238" s="38" t="s">
        <v>567</v>
      </c>
      <c r="WAS238" s="38" t="s">
        <v>1</v>
      </c>
      <c r="WAT238" s="38" t="s">
        <v>563</v>
      </c>
      <c r="WAU238" s="38" t="s">
        <v>579</v>
      </c>
      <c r="WAV238" s="59" t="s">
        <v>580</v>
      </c>
      <c r="WAW238" s="38" t="s">
        <v>581</v>
      </c>
      <c r="WAX238" s="38" t="s">
        <v>564</v>
      </c>
      <c r="WAY238" s="38" t="s">
        <v>1188</v>
      </c>
      <c r="WAZ238" s="38" t="s">
        <v>567</v>
      </c>
      <c r="WBA238" s="38" t="s">
        <v>1</v>
      </c>
      <c r="WBB238" s="38" t="s">
        <v>563</v>
      </c>
      <c r="WBC238" s="38" t="s">
        <v>579</v>
      </c>
      <c r="WBD238" s="59" t="s">
        <v>580</v>
      </c>
      <c r="WBE238" s="38" t="s">
        <v>581</v>
      </c>
      <c r="WBF238" s="38" t="s">
        <v>564</v>
      </c>
      <c r="WBG238" s="38" t="s">
        <v>1188</v>
      </c>
      <c r="WBH238" s="38" t="s">
        <v>567</v>
      </c>
      <c r="WBI238" s="38" t="s">
        <v>1</v>
      </c>
      <c r="WBJ238" s="38" t="s">
        <v>563</v>
      </c>
      <c r="WBK238" s="38" t="s">
        <v>579</v>
      </c>
      <c r="WBL238" s="59" t="s">
        <v>580</v>
      </c>
      <c r="WBM238" s="38" t="s">
        <v>581</v>
      </c>
      <c r="WBN238" s="38" t="s">
        <v>564</v>
      </c>
      <c r="WBO238" s="38" t="s">
        <v>1188</v>
      </c>
      <c r="WBP238" s="38" t="s">
        <v>567</v>
      </c>
      <c r="WBQ238" s="38" t="s">
        <v>1</v>
      </c>
      <c r="WBR238" s="38" t="s">
        <v>563</v>
      </c>
      <c r="WBS238" s="38" t="s">
        <v>579</v>
      </c>
      <c r="WBT238" s="59" t="s">
        <v>580</v>
      </c>
      <c r="WBU238" s="38" t="s">
        <v>581</v>
      </c>
      <c r="WBV238" s="38" t="s">
        <v>564</v>
      </c>
      <c r="WBW238" s="38" t="s">
        <v>1188</v>
      </c>
      <c r="WBX238" s="38" t="s">
        <v>567</v>
      </c>
      <c r="WBY238" s="38" t="s">
        <v>1</v>
      </c>
      <c r="WBZ238" s="38" t="s">
        <v>563</v>
      </c>
      <c r="WCA238" s="38" t="s">
        <v>579</v>
      </c>
      <c r="WCB238" s="59" t="s">
        <v>580</v>
      </c>
      <c r="WCC238" s="38" t="s">
        <v>581</v>
      </c>
      <c r="WCD238" s="38" t="s">
        <v>564</v>
      </c>
      <c r="WCE238" s="38" t="s">
        <v>1188</v>
      </c>
      <c r="WCF238" s="38" t="s">
        <v>567</v>
      </c>
      <c r="WCG238" s="38" t="s">
        <v>1</v>
      </c>
      <c r="WCH238" s="38" t="s">
        <v>563</v>
      </c>
      <c r="WCI238" s="38" t="s">
        <v>579</v>
      </c>
      <c r="WCJ238" s="59" t="s">
        <v>580</v>
      </c>
      <c r="WCK238" s="38" t="s">
        <v>581</v>
      </c>
      <c r="WCL238" s="38" t="s">
        <v>564</v>
      </c>
      <c r="WCM238" s="38" t="s">
        <v>1188</v>
      </c>
      <c r="WCN238" s="38" t="s">
        <v>567</v>
      </c>
      <c r="WCO238" s="38" t="s">
        <v>1</v>
      </c>
      <c r="WCP238" s="38" t="s">
        <v>563</v>
      </c>
      <c r="WCQ238" s="38" t="s">
        <v>579</v>
      </c>
      <c r="WCR238" s="59" t="s">
        <v>580</v>
      </c>
      <c r="WCS238" s="38" t="s">
        <v>581</v>
      </c>
      <c r="WCT238" s="38" t="s">
        <v>564</v>
      </c>
      <c r="WCU238" s="38" t="s">
        <v>1188</v>
      </c>
      <c r="WCV238" s="38" t="s">
        <v>567</v>
      </c>
      <c r="WCW238" s="38" t="s">
        <v>1</v>
      </c>
      <c r="WCX238" s="38" t="s">
        <v>563</v>
      </c>
      <c r="WCY238" s="38" t="s">
        <v>579</v>
      </c>
      <c r="WCZ238" s="59" t="s">
        <v>580</v>
      </c>
      <c r="WDA238" s="38" t="s">
        <v>581</v>
      </c>
      <c r="WDB238" s="38" t="s">
        <v>564</v>
      </c>
      <c r="WDC238" s="38" t="s">
        <v>1188</v>
      </c>
      <c r="WDD238" s="38" t="s">
        <v>567</v>
      </c>
      <c r="WDE238" s="38" t="s">
        <v>1</v>
      </c>
      <c r="WDF238" s="38" t="s">
        <v>563</v>
      </c>
      <c r="WDG238" s="38" t="s">
        <v>579</v>
      </c>
      <c r="WDH238" s="59" t="s">
        <v>580</v>
      </c>
      <c r="WDI238" s="38" t="s">
        <v>581</v>
      </c>
      <c r="WDJ238" s="38" t="s">
        <v>564</v>
      </c>
      <c r="WDK238" s="38" t="s">
        <v>1188</v>
      </c>
      <c r="WDL238" s="38" t="s">
        <v>567</v>
      </c>
      <c r="WDM238" s="38" t="s">
        <v>1</v>
      </c>
      <c r="WDN238" s="38" t="s">
        <v>563</v>
      </c>
      <c r="WDO238" s="38" t="s">
        <v>579</v>
      </c>
      <c r="WDP238" s="59" t="s">
        <v>580</v>
      </c>
      <c r="WDQ238" s="38" t="s">
        <v>581</v>
      </c>
      <c r="WDR238" s="38" t="s">
        <v>564</v>
      </c>
      <c r="WDS238" s="38" t="s">
        <v>1188</v>
      </c>
      <c r="WDT238" s="38" t="s">
        <v>567</v>
      </c>
      <c r="WDU238" s="38" t="s">
        <v>1</v>
      </c>
      <c r="WDV238" s="38" t="s">
        <v>563</v>
      </c>
      <c r="WDW238" s="38" t="s">
        <v>579</v>
      </c>
      <c r="WDX238" s="59" t="s">
        <v>580</v>
      </c>
      <c r="WDY238" s="38" t="s">
        <v>581</v>
      </c>
      <c r="WDZ238" s="38" t="s">
        <v>564</v>
      </c>
      <c r="WEA238" s="38" t="s">
        <v>1188</v>
      </c>
      <c r="WEB238" s="38" t="s">
        <v>567</v>
      </c>
      <c r="WEC238" s="38" t="s">
        <v>1</v>
      </c>
      <c r="WED238" s="38" t="s">
        <v>563</v>
      </c>
      <c r="WEE238" s="38" t="s">
        <v>579</v>
      </c>
      <c r="WEF238" s="59" t="s">
        <v>580</v>
      </c>
      <c r="WEG238" s="38" t="s">
        <v>581</v>
      </c>
      <c r="WEH238" s="38" t="s">
        <v>564</v>
      </c>
      <c r="WEI238" s="38" t="s">
        <v>1188</v>
      </c>
      <c r="WEJ238" s="38" t="s">
        <v>567</v>
      </c>
      <c r="WEK238" s="38" t="s">
        <v>1</v>
      </c>
      <c r="WEL238" s="38" t="s">
        <v>563</v>
      </c>
      <c r="WEM238" s="38" t="s">
        <v>579</v>
      </c>
      <c r="WEN238" s="59" t="s">
        <v>580</v>
      </c>
      <c r="WEO238" s="38" t="s">
        <v>581</v>
      </c>
      <c r="WEP238" s="38" t="s">
        <v>564</v>
      </c>
      <c r="WEQ238" s="38" t="s">
        <v>1188</v>
      </c>
      <c r="WER238" s="38" t="s">
        <v>567</v>
      </c>
      <c r="WES238" s="38" t="s">
        <v>1</v>
      </c>
      <c r="WET238" s="38" t="s">
        <v>563</v>
      </c>
      <c r="WEU238" s="38" t="s">
        <v>579</v>
      </c>
      <c r="WEV238" s="59" t="s">
        <v>580</v>
      </c>
      <c r="WEW238" s="38" t="s">
        <v>581</v>
      </c>
      <c r="WEX238" s="38" t="s">
        <v>564</v>
      </c>
      <c r="WEY238" s="38" t="s">
        <v>1188</v>
      </c>
      <c r="WEZ238" s="38" t="s">
        <v>567</v>
      </c>
      <c r="WFA238" s="38" t="s">
        <v>1</v>
      </c>
      <c r="WFB238" s="38" t="s">
        <v>563</v>
      </c>
      <c r="WFC238" s="38" t="s">
        <v>579</v>
      </c>
      <c r="WFD238" s="59" t="s">
        <v>580</v>
      </c>
      <c r="WFE238" s="38" t="s">
        <v>581</v>
      </c>
      <c r="WFF238" s="38" t="s">
        <v>564</v>
      </c>
      <c r="WFG238" s="38" t="s">
        <v>1188</v>
      </c>
      <c r="WFH238" s="38" t="s">
        <v>567</v>
      </c>
      <c r="WFI238" s="38" t="s">
        <v>1</v>
      </c>
      <c r="WFJ238" s="38" t="s">
        <v>563</v>
      </c>
      <c r="WFK238" s="38" t="s">
        <v>579</v>
      </c>
      <c r="WFL238" s="59" t="s">
        <v>580</v>
      </c>
      <c r="WFM238" s="38" t="s">
        <v>581</v>
      </c>
      <c r="WFN238" s="38" t="s">
        <v>564</v>
      </c>
      <c r="WFO238" s="38" t="s">
        <v>1188</v>
      </c>
      <c r="WFP238" s="38" t="s">
        <v>567</v>
      </c>
      <c r="WFQ238" s="38" t="s">
        <v>1</v>
      </c>
      <c r="WFR238" s="38" t="s">
        <v>563</v>
      </c>
      <c r="WFS238" s="38" t="s">
        <v>579</v>
      </c>
      <c r="WFT238" s="59" t="s">
        <v>580</v>
      </c>
      <c r="WFU238" s="38" t="s">
        <v>581</v>
      </c>
      <c r="WFV238" s="38" t="s">
        <v>564</v>
      </c>
      <c r="WFW238" s="38" t="s">
        <v>1188</v>
      </c>
      <c r="WFX238" s="38" t="s">
        <v>567</v>
      </c>
      <c r="WFY238" s="38" t="s">
        <v>1</v>
      </c>
      <c r="WFZ238" s="38" t="s">
        <v>563</v>
      </c>
      <c r="WGA238" s="38" t="s">
        <v>579</v>
      </c>
      <c r="WGB238" s="59" t="s">
        <v>580</v>
      </c>
      <c r="WGC238" s="38" t="s">
        <v>581</v>
      </c>
      <c r="WGD238" s="38" t="s">
        <v>564</v>
      </c>
      <c r="WGE238" s="38" t="s">
        <v>1188</v>
      </c>
      <c r="WGF238" s="38" t="s">
        <v>567</v>
      </c>
      <c r="WGG238" s="38" t="s">
        <v>1</v>
      </c>
      <c r="WGH238" s="38" t="s">
        <v>563</v>
      </c>
      <c r="WGI238" s="38" t="s">
        <v>579</v>
      </c>
      <c r="WGJ238" s="59" t="s">
        <v>580</v>
      </c>
      <c r="WGK238" s="38" t="s">
        <v>581</v>
      </c>
      <c r="WGL238" s="38" t="s">
        <v>564</v>
      </c>
      <c r="WGM238" s="38" t="s">
        <v>1188</v>
      </c>
      <c r="WGN238" s="38" t="s">
        <v>567</v>
      </c>
      <c r="WGO238" s="38" t="s">
        <v>1</v>
      </c>
      <c r="WGP238" s="38" t="s">
        <v>563</v>
      </c>
      <c r="WGQ238" s="38" t="s">
        <v>579</v>
      </c>
      <c r="WGR238" s="59" t="s">
        <v>580</v>
      </c>
      <c r="WGS238" s="38" t="s">
        <v>581</v>
      </c>
      <c r="WGT238" s="38" t="s">
        <v>564</v>
      </c>
      <c r="WGU238" s="38" t="s">
        <v>1188</v>
      </c>
      <c r="WGV238" s="38" t="s">
        <v>567</v>
      </c>
      <c r="WGW238" s="38" t="s">
        <v>1</v>
      </c>
      <c r="WGX238" s="38" t="s">
        <v>563</v>
      </c>
      <c r="WGY238" s="38" t="s">
        <v>579</v>
      </c>
      <c r="WGZ238" s="59" t="s">
        <v>580</v>
      </c>
      <c r="WHA238" s="38" t="s">
        <v>581</v>
      </c>
      <c r="WHB238" s="38" t="s">
        <v>564</v>
      </c>
      <c r="WHC238" s="38" t="s">
        <v>1188</v>
      </c>
      <c r="WHD238" s="38" t="s">
        <v>567</v>
      </c>
      <c r="WHE238" s="38" t="s">
        <v>1</v>
      </c>
      <c r="WHF238" s="38" t="s">
        <v>563</v>
      </c>
      <c r="WHG238" s="38" t="s">
        <v>579</v>
      </c>
      <c r="WHH238" s="59" t="s">
        <v>580</v>
      </c>
      <c r="WHI238" s="38" t="s">
        <v>581</v>
      </c>
      <c r="WHJ238" s="38" t="s">
        <v>564</v>
      </c>
      <c r="WHK238" s="38" t="s">
        <v>1188</v>
      </c>
      <c r="WHL238" s="38" t="s">
        <v>567</v>
      </c>
      <c r="WHM238" s="38" t="s">
        <v>1</v>
      </c>
      <c r="WHN238" s="38" t="s">
        <v>563</v>
      </c>
      <c r="WHO238" s="38" t="s">
        <v>579</v>
      </c>
      <c r="WHP238" s="59" t="s">
        <v>580</v>
      </c>
      <c r="WHQ238" s="38" t="s">
        <v>581</v>
      </c>
      <c r="WHR238" s="38" t="s">
        <v>564</v>
      </c>
      <c r="WHS238" s="38" t="s">
        <v>1188</v>
      </c>
      <c r="WHT238" s="38" t="s">
        <v>567</v>
      </c>
      <c r="WHU238" s="38" t="s">
        <v>1</v>
      </c>
      <c r="WHV238" s="38" t="s">
        <v>563</v>
      </c>
      <c r="WHW238" s="38" t="s">
        <v>579</v>
      </c>
      <c r="WHX238" s="59" t="s">
        <v>580</v>
      </c>
      <c r="WHY238" s="38" t="s">
        <v>581</v>
      </c>
      <c r="WHZ238" s="38" t="s">
        <v>564</v>
      </c>
      <c r="WIA238" s="38" t="s">
        <v>1188</v>
      </c>
      <c r="WIB238" s="38" t="s">
        <v>567</v>
      </c>
      <c r="WIC238" s="38" t="s">
        <v>1</v>
      </c>
      <c r="WID238" s="38" t="s">
        <v>563</v>
      </c>
      <c r="WIE238" s="38" t="s">
        <v>579</v>
      </c>
      <c r="WIF238" s="59" t="s">
        <v>580</v>
      </c>
      <c r="WIG238" s="38" t="s">
        <v>581</v>
      </c>
      <c r="WIH238" s="38" t="s">
        <v>564</v>
      </c>
      <c r="WII238" s="38" t="s">
        <v>1188</v>
      </c>
      <c r="WIJ238" s="38" t="s">
        <v>567</v>
      </c>
      <c r="WIK238" s="38" t="s">
        <v>1</v>
      </c>
      <c r="WIL238" s="38" t="s">
        <v>563</v>
      </c>
      <c r="WIM238" s="38" t="s">
        <v>579</v>
      </c>
      <c r="WIN238" s="59" t="s">
        <v>580</v>
      </c>
      <c r="WIO238" s="38" t="s">
        <v>581</v>
      </c>
      <c r="WIP238" s="38" t="s">
        <v>564</v>
      </c>
      <c r="WIQ238" s="38" t="s">
        <v>1188</v>
      </c>
      <c r="WIR238" s="38" t="s">
        <v>567</v>
      </c>
      <c r="WIS238" s="38" t="s">
        <v>1</v>
      </c>
      <c r="WIT238" s="38" t="s">
        <v>563</v>
      </c>
      <c r="WIU238" s="38" t="s">
        <v>579</v>
      </c>
      <c r="WIV238" s="59" t="s">
        <v>580</v>
      </c>
      <c r="WIW238" s="38" t="s">
        <v>581</v>
      </c>
      <c r="WIX238" s="38" t="s">
        <v>564</v>
      </c>
      <c r="WIY238" s="38" t="s">
        <v>1188</v>
      </c>
      <c r="WIZ238" s="38" t="s">
        <v>567</v>
      </c>
      <c r="WJA238" s="38" t="s">
        <v>1</v>
      </c>
      <c r="WJB238" s="38" t="s">
        <v>563</v>
      </c>
      <c r="WJC238" s="38" t="s">
        <v>579</v>
      </c>
      <c r="WJD238" s="59" t="s">
        <v>580</v>
      </c>
      <c r="WJE238" s="38" t="s">
        <v>581</v>
      </c>
      <c r="WJF238" s="38" t="s">
        <v>564</v>
      </c>
      <c r="WJG238" s="38" t="s">
        <v>1188</v>
      </c>
      <c r="WJH238" s="38" t="s">
        <v>567</v>
      </c>
      <c r="WJI238" s="38" t="s">
        <v>1</v>
      </c>
      <c r="WJJ238" s="38" t="s">
        <v>563</v>
      </c>
      <c r="WJK238" s="38" t="s">
        <v>579</v>
      </c>
      <c r="WJL238" s="59" t="s">
        <v>580</v>
      </c>
      <c r="WJM238" s="38" t="s">
        <v>581</v>
      </c>
      <c r="WJN238" s="38" t="s">
        <v>564</v>
      </c>
      <c r="WJO238" s="38" t="s">
        <v>1188</v>
      </c>
      <c r="WJP238" s="38" t="s">
        <v>567</v>
      </c>
      <c r="WJQ238" s="38" t="s">
        <v>1</v>
      </c>
      <c r="WJR238" s="38" t="s">
        <v>563</v>
      </c>
      <c r="WJS238" s="38" t="s">
        <v>579</v>
      </c>
      <c r="WJT238" s="59" t="s">
        <v>580</v>
      </c>
      <c r="WJU238" s="38" t="s">
        <v>581</v>
      </c>
      <c r="WJV238" s="38" t="s">
        <v>564</v>
      </c>
      <c r="WJW238" s="38" t="s">
        <v>1188</v>
      </c>
      <c r="WJX238" s="38" t="s">
        <v>567</v>
      </c>
      <c r="WJY238" s="38" t="s">
        <v>1</v>
      </c>
      <c r="WJZ238" s="38" t="s">
        <v>563</v>
      </c>
      <c r="WKA238" s="38" t="s">
        <v>579</v>
      </c>
      <c r="WKB238" s="59" t="s">
        <v>580</v>
      </c>
      <c r="WKC238" s="38" t="s">
        <v>581</v>
      </c>
      <c r="WKD238" s="38" t="s">
        <v>564</v>
      </c>
      <c r="WKE238" s="38" t="s">
        <v>1188</v>
      </c>
      <c r="WKF238" s="38" t="s">
        <v>567</v>
      </c>
      <c r="WKG238" s="38" t="s">
        <v>1</v>
      </c>
      <c r="WKH238" s="38" t="s">
        <v>563</v>
      </c>
      <c r="WKI238" s="38" t="s">
        <v>579</v>
      </c>
      <c r="WKJ238" s="59" t="s">
        <v>580</v>
      </c>
      <c r="WKK238" s="38" t="s">
        <v>581</v>
      </c>
      <c r="WKL238" s="38" t="s">
        <v>564</v>
      </c>
      <c r="WKM238" s="38" t="s">
        <v>1188</v>
      </c>
      <c r="WKN238" s="38" t="s">
        <v>567</v>
      </c>
      <c r="WKO238" s="38" t="s">
        <v>1</v>
      </c>
      <c r="WKP238" s="38" t="s">
        <v>563</v>
      </c>
      <c r="WKQ238" s="38" t="s">
        <v>579</v>
      </c>
      <c r="WKR238" s="59" t="s">
        <v>580</v>
      </c>
      <c r="WKS238" s="38" t="s">
        <v>581</v>
      </c>
      <c r="WKT238" s="38" t="s">
        <v>564</v>
      </c>
      <c r="WKU238" s="38" t="s">
        <v>1188</v>
      </c>
      <c r="WKV238" s="38" t="s">
        <v>567</v>
      </c>
      <c r="WKW238" s="38" t="s">
        <v>1</v>
      </c>
      <c r="WKX238" s="38" t="s">
        <v>563</v>
      </c>
      <c r="WKY238" s="38" t="s">
        <v>579</v>
      </c>
      <c r="WKZ238" s="59" t="s">
        <v>580</v>
      </c>
      <c r="WLA238" s="38" t="s">
        <v>581</v>
      </c>
      <c r="WLB238" s="38" t="s">
        <v>564</v>
      </c>
      <c r="WLC238" s="38" t="s">
        <v>1188</v>
      </c>
      <c r="WLD238" s="38" t="s">
        <v>567</v>
      </c>
      <c r="WLE238" s="38" t="s">
        <v>1</v>
      </c>
      <c r="WLF238" s="38" t="s">
        <v>563</v>
      </c>
      <c r="WLG238" s="38" t="s">
        <v>579</v>
      </c>
      <c r="WLH238" s="59" t="s">
        <v>580</v>
      </c>
      <c r="WLI238" s="38" t="s">
        <v>581</v>
      </c>
      <c r="WLJ238" s="38" t="s">
        <v>564</v>
      </c>
      <c r="WLK238" s="38" t="s">
        <v>1188</v>
      </c>
      <c r="WLL238" s="38" t="s">
        <v>567</v>
      </c>
      <c r="WLM238" s="38" t="s">
        <v>1</v>
      </c>
      <c r="WLN238" s="38" t="s">
        <v>563</v>
      </c>
      <c r="WLO238" s="38" t="s">
        <v>579</v>
      </c>
      <c r="WLP238" s="59" t="s">
        <v>580</v>
      </c>
      <c r="WLQ238" s="38" t="s">
        <v>581</v>
      </c>
      <c r="WLR238" s="38" t="s">
        <v>564</v>
      </c>
      <c r="WLS238" s="38" t="s">
        <v>1188</v>
      </c>
      <c r="WLT238" s="38" t="s">
        <v>567</v>
      </c>
      <c r="WLU238" s="38" t="s">
        <v>1</v>
      </c>
      <c r="WLV238" s="38" t="s">
        <v>563</v>
      </c>
      <c r="WLW238" s="38" t="s">
        <v>579</v>
      </c>
      <c r="WLX238" s="59" t="s">
        <v>580</v>
      </c>
      <c r="WLY238" s="38" t="s">
        <v>581</v>
      </c>
      <c r="WLZ238" s="38" t="s">
        <v>564</v>
      </c>
      <c r="WMA238" s="38" t="s">
        <v>1188</v>
      </c>
      <c r="WMB238" s="38" t="s">
        <v>567</v>
      </c>
      <c r="WMC238" s="38" t="s">
        <v>1</v>
      </c>
      <c r="WMD238" s="38" t="s">
        <v>563</v>
      </c>
      <c r="WME238" s="38" t="s">
        <v>579</v>
      </c>
      <c r="WMF238" s="59" t="s">
        <v>580</v>
      </c>
      <c r="WMG238" s="38" t="s">
        <v>581</v>
      </c>
      <c r="WMH238" s="38" t="s">
        <v>564</v>
      </c>
      <c r="WMI238" s="38" t="s">
        <v>1188</v>
      </c>
      <c r="WMJ238" s="38" t="s">
        <v>567</v>
      </c>
      <c r="WMK238" s="38" t="s">
        <v>1</v>
      </c>
      <c r="WML238" s="38" t="s">
        <v>563</v>
      </c>
      <c r="WMM238" s="38" t="s">
        <v>579</v>
      </c>
      <c r="WMN238" s="59" t="s">
        <v>580</v>
      </c>
      <c r="WMO238" s="38" t="s">
        <v>581</v>
      </c>
      <c r="WMP238" s="38" t="s">
        <v>564</v>
      </c>
      <c r="WMQ238" s="38" t="s">
        <v>1188</v>
      </c>
      <c r="WMR238" s="38" t="s">
        <v>567</v>
      </c>
      <c r="WMS238" s="38" t="s">
        <v>1</v>
      </c>
      <c r="WMT238" s="38" t="s">
        <v>563</v>
      </c>
      <c r="WMU238" s="38" t="s">
        <v>579</v>
      </c>
      <c r="WMV238" s="59" t="s">
        <v>580</v>
      </c>
      <c r="WMW238" s="38" t="s">
        <v>581</v>
      </c>
      <c r="WMX238" s="38" t="s">
        <v>564</v>
      </c>
      <c r="WMY238" s="38" t="s">
        <v>1188</v>
      </c>
      <c r="WMZ238" s="38" t="s">
        <v>567</v>
      </c>
      <c r="WNA238" s="38" t="s">
        <v>1</v>
      </c>
      <c r="WNB238" s="38" t="s">
        <v>563</v>
      </c>
      <c r="WNC238" s="38" t="s">
        <v>579</v>
      </c>
      <c r="WND238" s="59" t="s">
        <v>580</v>
      </c>
      <c r="WNE238" s="38" t="s">
        <v>581</v>
      </c>
      <c r="WNF238" s="38" t="s">
        <v>564</v>
      </c>
      <c r="WNG238" s="38" t="s">
        <v>1188</v>
      </c>
      <c r="WNH238" s="38" t="s">
        <v>567</v>
      </c>
      <c r="WNI238" s="38" t="s">
        <v>1</v>
      </c>
      <c r="WNJ238" s="38" t="s">
        <v>563</v>
      </c>
      <c r="WNK238" s="38" t="s">
        <v>579</v>
      </c>
      <c r="WNL238" s="59" t="s">
        <v>580</v>
      </c>
      <c r="WNM238" s="38" t="s">
        <v>581</v>
      </c>
      <c r="WNN238" s="38" t="s">
        <v>564</v>
      </c>
      <c r="WNO238" s="38" t="s">
        <v>1188</v>
      </c>
      <c r="WNP238" s="38" t="s">
        <v>567</v>
      </c>
      <c r="WNQ238" s="38" t="s">
        <v>1</v>
      </c>
      <c r="WNR238" s="38" t="s">
        <v>563</v>
      </c>
      <c r="WNS238" s="38" t="s">
        <v>579</v>
      </c>
      <c r="WNT238" s="59" t="s">
        <v>580</v>
      </c>
      <c r="WNU238" s="38" t="s">
        <v>581</v>
      </c>
      <c r="WNV238" s="38" t="s">
        <v>564</v>
      </c>
      <c r="WNW238" s="38" t="s">
        <v>1188</v>
      </c>
      <c r="WNX238" s="38" t="s">
        <v>567</v>
      </c>
      <c r="WNY238" s="38" t="s">
        <v>1</v>
      </c>
      <c r="WNZ238" s="38" t="s">
        <v>563</v>
      </c>
      <c r="WOA238" s="38" t="s">
        <v>579</v>
      </c>
      <c r="WOB238" s="59" t="s">
        <v>580</v>
      </c>
      <c r="WOC238" s="38" t="s">
        <v>581</v>
      </c>
      <c r="WOD238" s="38" t="s">
        <v>564</v>
      </c>
      <c r="WOE238" s="38" t="s">
        <v>1188</v>
      </c>
      <c r="WOF238" s="38" t="s">
        <v>567</v>
      </c>
      <c r="WOG238" s="38" t="s">
        <v>1</v>
      </c>
      <c r="WOH238" s="38" t="s">
        <v>563</v>
      </c>
      <c r="WOI238" s="38" t="s">
        <v>579</v>
      </c>
      <c r="WOJ238" s="59" t="s">
        <v>580</v>
      </c>
      <c r="WOK238" s="38" t="s">
        <v>581</v>
      </c>
      <c r="WOL238" s="38" t="s">
        <v>564</v>
      </c>
      <c r="WOM238" s="38" t="s">
        <v>1188</v>
      </c>
      <c r="WON238" s="38" t="s">
        <v>567</v>
      </c>
      <c r="WOO238" s="38" t="s">
        <v>1</v>
      </c>
      <c r="WOP238" s="38" t="s">
        <v>563</v>
      </c>
      <c r="WOQ238" s="38" t="s">
        <v>579</v>
      </c>
      <c r="WOR238" s="59" t="s">
        <v>580</v>
      </c>
      <c r="WOS238" s="38" t="s">
        <v>581</v>
      </c>
      <c r="WOT238" s="38" t="s">
        <v>564</v>
      </c>
      <c r="WOU238" s="38" t="s">
        <v>1188</v>
      </c>
      <c r="WOV238" s="38" t="s">
        <v>567</v>
      </c>
      <c r="WOW238" s="38" t="s">
        <v>1</v>
      </c>
      <c r="WOX238" s="38" t="s">
        <v>563</v>
      </c>
      <c r="WOY238" s="38" t="s">
        <v>579</v>
      </c>
      <c r="WOZ238" s="59" t="s">
        <v>580</v>
      </c>
      <c r="WPA238" s="38" t="s">
        <v>581</v>
      </c>
      <c r="WPB238" s="38" t="s">
        <v>564</v>
      </c>
      <c r="WPC238" s="38" t="s">
        <v>1188</v>
      </c>
      <c r="WPD238" s="38" t="s">
        <v>567</v>
      </c>
      <c r="WPE238" s="38" t="s">
        <v>1</v>
      </c>
      <c r="WPF238" s="38" t="s">
        <v>563</v>
      </c>
      <c r="WPG238" s="38" t="s">
        <v>579</v>
      </c>
      <c r="WPH238" s="59" t="s">
        <v>580</v>
      </c>
      <c r="WPI238" s="38" t="s">
        <v>581</v>
      </c>
      <c r="WPJ238" s="38" t="s">
        <v>564</v>
      </c>
      <c r="WPK238" s="38" t="s">
        <v>1188</v>
      </c>
      <c r="WPL238" s="38" t="s">
        <v>567</v>
      </c>
      <c r="WPM238" s="38" t="s">
        <v>1</v>
      </c>
      <c r="WPN238" s="38" t="s">
        <v>563</v>
      </c>
      <c r="WPO238" s="38" t="s">
        <v>579</v>
      </c>
      <c r="WPP238" s="59" t="s">
        <v>580</v>
      </c>
      <c r="WPQ238" s="38" t="s">
        <v>581</v>
      </c>
      <c r="WPR238" s="38" t="s">
        <v>564</v>
      </c>
      <c r="WPS238" s="38" t="s">
        <v>1188</v>
      </c>
      <c r="WPT238" s="38" t="s">
        <v>567</v>
      </c>
      <c r="WPU238" s="38" t="s">
        <v>1</v>
      </c>
      <c r="WPV238" s="38" t="s">
        <v>563</v>
      </c>
      <c r="WPW238" s="38" t="s">
        <v>579</v>
      </c>
      <c r="WPX238" s="59" t="s">
        <v>580</v>
      </c>
      <c r="WPY238" s="38" t="s">
        <v>581</v>
      </c>
      <c r="WPZ238" s="38" t="s">
        <v>564</v>
      </c>
      <c r="WQA238" s="38" t="s">
        <v>1188</v>
      </c>
      <c r="WQB238" s="38" t="s">
        <v>567</v>
      </c>
      <c r="WQC238" s="38" t="s">
        <v>1</v>
      </c>
      <c r="WQD238" s="38" t="s">
        <v>563</v>
      </c>
      <c r="WQE238" s="38" t="s">
        <v>579</v>
      </c>
      <c r="WQF238" s="59" t="s">
        <v>580</v>
      </c>
      <c r="WQG238" s="38" t="s">
        <v>581</v>
      </c>
      <c r="WQH238" s="38" t="s">
        <v>564</v>
      </c>
      <c r="WQI238" s="38" t="s">
        <v>1188</v>
      </c>
      <c r="WQJ238" s="38" t="s">
        <v>567</v>
      </c>
      <c r="WQK238" s="38" t="s">
        <v>1</v>
      </c>
      <c r="WQL238" s="38" t="s">
        <v>563</v>
      </c>
      <c r="WQM238" s="38" t="s">
        <v>579</v>
      </c>
      <c r="WQN238" s="59" t="s">
        <v>580</v>
      </c>
      <c r="WQO238" s="38" t="s">
        <v>581</v>
      </c>
      <c r="WQP238" s="38" t="s">
        <v>564</v>
      </c>
      <c r="WQQ238" s="38" t="s">
        <v>1188</v>
      </c>
      <c r="WQR238" s="38" t="s">
        <v>567</v>
      </c>
      <c r="WQS238" s="38" t="s">
        <v>1</v>
      </c>
      <c r="WQT238" s="38" t="s">
        <v>563</v>
      </c>
      <c r="WQU238" s="38" t="s">
        <v>579</v>
      </c>
      <c r="WQV238" s="59" t="s">
        <v>580</v>
      </c>
      <c r="WQW238" s="38" t="s">
        <v>581</v>
      </c>
      <c r="WQX238" s="38" t="s">
        <v>564</v>
      </c>
      <c r="WQY238" s="38" t="s">
        <v>1188</v>
      </c>
      <c r="WQZ238" s="38" t="s">
        <v>567</v>
      </c>
      <c r="WRA238" s="38" t="s">
        <v>1</v>
      </c>
      <c r="WRB238" s="38" t="s">
        <v>563</v>
      </c>
      <c r="WRC238" s="38" t="s">
        <v>579</v>
      </c>
      <c r="WRD238" s="59" t="s">
        <v>580</v>
      </c>
      <c r="WRE238" s="38" t="s">
        <v>581</v>
      </c>
      <c r="WRF238" s="38" t="s">
        <v>564</v>
      </c>
      <c r="WRG238" s="38" t="s">
        <v>1188</v>
      </c>
      <c r="WRH238" s="38" t="s">
        <v>567</v>
      </c>
      <c r="WRI238" s="38" t="s">
        <v>1</v>
      </c>
      <c r="WRJ238" s="38" t="s">
        <v>563</v>
      </c>
      <c r="WRK238" s="38" t="s">
        <v>579</v>
      </c>
      <c r="WRL238" s="59" t="s">
        <v>580</v>
      </c>
      <c r="WRM238" s="38" t="s">
        <v>581</v>
      </c>
      <c r="WRN238" s="38" t="s">
        <v>564</v>
      </c>
      <c r="WRO238" s="38" t="s">
        <v>1188</v>
      </c>
      <c r="WRP238" s="38" t="s">
        <v>567</v>
      </c>
      <c r="WRQ238" s="38" t="s">
        <v>1</v>
      </c>
      <c r="WRR238" s="38" t="s">
        <v>563</v>
      </c>
      <c r="WRS238" s="38" t="s">
        <v>579</v>
      </c>
      <c r="WRT238" s="59" t="s">
        <v>580</v>
      </c>
      <c r="WRU238" s="38" t="s">
        <v>581</v>
      </c>
      <c r="WRV238" s="38" t="s">
        <v>564</v>
      </c>
      <c r="WRW238" s="38" t="s">
        <v>1188</v>
      </c>
      <c r="WRX238" s="38" t="s">
        <v>567</v>
      </c>
      <c r="WRY238" s="38" t="s">
        <v>1</v>
      </c>
      <c r="WRZ238" s="38" t="s">
        <v>563</v>
      </c>
      <c r="WSA238" s="38" t="s">
        <v>579</v>
      </c>
      <c r="WSB238" s="59" t="s">
        <v>580</v>
      </c>
      <c r="WSC238" s="38" t="s">
        <v>581</v>
      </c>
      <c r="WSD238" s="38" t="s">
        <v>564</v>
      </c>
      <c r="WSE238" s="38" t="s">
        <v>1188</v>
      </c>
      <c r="WSF238" s="38" t="s">
        <v>567</v>
      </c>
      <c r="WSG238" s="38" t="s">
        <v>1</v>
      </c>
      <c r="WSH238" s="38" t="s">
        <v>563</v>
      </c>
      <c r="WSI238" s="38" t="s">
        <v>579</v>
      </c>
      <c r="WSJ238" s="59" t="s">
        <v>580</v>
      </c>
      <c r="WSK238" s="38" t="s">
        <v>581</v>
      </c>
      <c r="WSL238" s="38" t="s">
        <v>564</v>
      </c>
      <c r="WSM238" s="38" t="s">
        <v>1188</v>
      </c>
      <c r="WSN238" s="38" t="s">
        <v>567</v>
      </c>
      <c r="WSO238" s="38" t="s">
        <v>1</v>
      </c>
      <c r="WSP238" s="38" t="s">
        <v>563</v>
      </c>
      <c r="WSQ238" s="38" t="s">
        <v>579</v>
      </c>
      <c r="WSR238" s="59" t="s">
        <v>580</v>
      </c>
      <c r="WSS238" s="38" t="s">
        <v>581</v>
      </c>
      <c r="WST238" s="38" t="s">
        <v>564</v>
      </c>
      <c r="WSU238" s="38" t="s">
        <v>1188</v>
      </c>
      <c r="WSV238" s="38" t="s">
        <v>567</v>
      </c>
      <c r="WSW238" s="38" t="s">
        <v>1</v>
      </c>
      <c r="WSX238" s="38" t="s">
        <v>563</v>
      </c>
      <c r="WSY238" s="38" t="s">
        <v>579</v>
      </c>
      <c r="WSZ238" s="59" t="s">
        <v>580</v>
      </c>
      <c r="WTA238" s="38" t="s">
        <v>581</v>
      </c>
      <c r="WTB238" s="38" t="s">
        <v>564</v>
      </c>
      <c r="WTC238" s="38" t="s">
        <v>1188</v>
      </c>
      <c r="WTD238" s="38" t="s">
        <v>567</v>
      </c>
      <c r="WTE238" s="38" t="s">
        <v>1</v>
      </c>
      <c r="WTF238" s="38" t="s">
        <v>563</v>
      </c>
      <c r="WTG238" s="38" t="s">
        <v>579</v>
      </c>
      <c r="WTH238" s="59" t="s">
        <v>580</v>
      </c>
      <c r="WTI238" s="38" t="s">
        <v>581</v>
      </c>
      <c r="WTJ238" s="38" t="s">
        <v>564</v>
      </c>
      <c r="WTK238" s="38" t="s">
        <v>1188</v>
      </c>
      <c r="WTL238" s="38" t="s">
        <v>567</v>
      </c>
      <c r="WTM238" s="38" t="s">
        <v>1</v>
      </c>
      <c r="WTN238" s="38" t="s">
        <v>563</v>
      </c>
      <c r="WTO238" s="38" t="s">
        <v>579</v>
      </c>
      <c r="WTP238" s="59" t="s">
        <v>580</v>
      </c>
      <c r="WTQ238" s="38" t="s">
        <v>581</v>
      </c>
      <c r="WTR238" s="38" t="s">
        <v>564</v>
      </c>
      <c r="WTS238" s="38" t="s">
        <v>1188</v>
      </c>
      <c r="WTT238" s="38" t="s">
        <v>567</v>
      </c>
      <c r="WTU238" s="38" t="s">
        <v>1</v>
      </c>
      <c r="WTV238" s="38" t="s">
        <v>563</v>
      </c>
      <c r="WTW238" s="38" t="s">
        <v>579</v>
      </c>
      <c r="WTX238" s="59" t="s">
        <v>580</v>
      </c>
      <c r="WTY238" s="38" t="s">
        <v>581</v>
      </c>
      <c r="WTZ238" s="38" t="s">
        <v>564</v>
      </c>
      <c r="WUA238" s="38" t="s">
        <v>1188</v>
      </c>
      <c r="WUB238" s="38" t="s">
        <v>567</v>
      </c>
      <c r="WUC238" s="38" t="s">
        <v>1</v>
      </c>
      <c r="WUD238" s="38" t="s">
        <v>563</v>
      </c>
      <c r="WUE238" s="38" t="s">
        <v>579</v>
      </c>
      <c r="WUF238" s="59" t="s">
        <v>580</v>
      </c>
      <c r="WUG238" s="38" t="s">
        <v>581</v>
      </c>
      <c r="WUH238" s="38" t="s">
        <v>564</v>
      </c>
      <c r="WUI238" s="38" t="s">
        <v>1188</v>
      </c>
      <c r="WUJ238" s="38" t="s">
        <v>567</v>
      </c>
      <c r="WUK238" s="38" t="s">
        <v>1</v>
      </c>
      <c r="WUL238" s="38" t="s">
        <v>563</v>
      </c>
      <c r="WUM238" s="38" t="s">
        <v>579</v>
      </c>
      <c r="WUN238" s="59" t="s">
        <v>580</v>
      </c>
      <c r="WUO238" s="38" t="s">
        <v>581</v>
      </c>
      <c r="WUP238" s="38" t="s">
        <v>564</v>
      </c>
      <c r="WUQ238" s="38" t="s">
        <v>1188</v>
      </c>
      <c r="WUR238" s="38" t="s">
        <v>567</v>
      </c>
      <c r="WUS238" s="38" t="s">
        <v>1</v>
      </c>
      <c r="WUT238" s="38" t="s">
        <v>563</v>
      </c>
      <c r="WUU238" s="38" t="s">
        <v>579</v>
      </c>
      <c r="WUV238" s="59" t="s">
        <v>580</v>
      </c>
      <c r="WUW238" s="38" t="s">
        <v>581</v>
      </c>
      <c r="WUX238" s="38" t="s">
        <v>564</v>
      </c>
      <c r="WUY238" s="38" t="s">
        <v>1188</v>
      </c>
      <c r="WUZ238" s="38" t="s">
        <v>567</v>
      </c>
      <c r="WVA238" s="38" t="s">
        <v>1</v>
      </c>
      <c r="WVB238" s="38" t="s">
        <v>563</v>
      </c>
      <c r="WVC238" s="38" t="s">
        <v>579</v>
      </c>
      <c r="WVD238" s="59" t="s">
        <v>580</v>
      </c>
      <c r="WVE238" s="38" t="s">
        <v>581</v>
      </c>
      <c r="WVF238" s="38" t="s">
        <v>564</v>
      </c>
      <c r="WVG238" s="38" t="s">
        <v>1188</v>
      </c>
      <c r="WVH238" s="38" t="s">
        <v>567</v>
      </c>
      <c r="WVI238" s="38" t="s">
        <v>1</v>
      </c>
      <c r="WVJ238" s="38" t="s">
        <v>563</v>
      </c>
      <c r="WVK238" s="38" t="s">
        <v>579</v>
      </c>
      <c r="WVL238" s="59" t="s">
        <v>580</v>
      </c>
      <c r="WVM238" s="38" t="s">
        <v>581</v>
      </c>
      <c r="WVN238" s="38" t="s">
        <v>564</v>
      </c>
      <c r="WVO238" s="38" t="s">
        <v>1188</v>
      </c>
      <c r="WVP238" s="38" t="s">
        <v>567</v>
      </c>
      <c r="WVQ238" s="38" t="s">
        <v>1</v>
      </c>
      <c r="WVR238" s="38" t="s">
        <v>563</v>
      </c>
      <c r="WVS238" s="38" t="s">
        <v>579</v>
      </c>
      <c r="WVT238" s="59" t="s">
        <v>580</v>
      </c>
      <c r="WVU238" s="38" t="s">
        <v>581</v>
      </c>
      <c r="WVV238" s="38" t="s">
        <v>564</v>
      </c>
      <c r="WVW238" s="38" t="s">
        <v>1188</v>
      </c>
      <c r="WVX238" s="38" t="s">
        <v>567</v>
      </c>
      <c r="WVY238" s="38" t="s">
        <v>1</v>
      </c>
      <c r="WVZ238" s="38" t="s">
        <v>563</v>
      </c>
      <c r="WWA238" s="38" t="s">
        <v>579</v>
      </c>
      <c r="WWB238" s="59" t="s">
        <v>580</v>
      </c>
      <c r="WWC238" s="38" t="s">
        <v>581</v>
      </c>
      <c r="WWD238" s="38" t="s">
        <v>564</v>
      </c>
      <c r="WWE238" s="38" t="s">
        <v>1188</v>
      </c>
      <c r="WWF238" s="38" t="s">
        <v>567</v>
      </c>
      <c r="WWG238" s="38" t="s">
        <v>1</v>
      </c>
      <c r="WWH238" s="38" t="s">
        <v>563</v>
      </c>
      <c r="WWI238" s="38" t="s">
        <v>579</v>
      </c>
      <c r="WWJ238" s="59" t="s">
        <v>580</v>
      </c>
      <c r="WWK238" s="38" t="s">
        <v>581</v>
      </c>
      <c r="WWL238" s="38" t="s">
        <v>564</v>
      </c>
      <c r="WWM238" s="38" t="s">
        <v>1188</v>
      </c>
      <c r="WWN238" s="38" t="s">
        <v>567</v>
      </c>
      <c r="WWO238" s="38" t="s">
        <v>1</v>
      </c>
      <c r="WWP238" s="38" t="s">
        <v>563</v>
      </c>
      <c r="WWQ238" s="38" t="s">
        <v>579</v>
      </c>
      <c r="WWR238" s="59" t="s">
        <v>580</v>
      </c>
      <c r="WWS238" s="38" t="s">
        <v>581</v>
      </c>
      <c r="WWT238" s="38" t="s">
        <v>564</v>
      </c>
      <c r="WWU238" s="38" t="s">
        <v>1188</v>
      </c>
      <c r="WWV238" s="38" t="s">
        <v>567</v>
      </c>
      <c r="WWW238" s="38" t="s">
        <v>1</v>
      </c>
      <c r="WWX238" s="38" t="s">
        <v>563</v>
      </c>
      <c r="WWY238" s="38" t="s">
        <v>579</v>
      </c>
      <c r="WWZ238" s="59" t="s">
        <v>580</v>
      </c>
      <c r="WXA238" s="38" t="s">
        <v>581</v>
      </c>
      <c r="WXB238" s="38" t="s">
        <v>564</v>
      </c>
      <c r="WXC238" s="38" t="s">
        <v>1188</v>
      </c>
      <c r="WXD238" s="38" t="s">
        <v>567</v>
      </c>
      <c r="WXE238" s="38" t="s">
        <v>1</v>
      </c>
      <c r="WXF238" s="38" t="s">
        <v>563</v>
      </c>
      <c r="WXG238" s="38" t="s">
        <v>579</v>
      </c>
      <c r="WXH238" s="59" t="s">
        <v>580</v>
      </c>
      <c r="WXI238" s="38" t="s">
        <v>581</v>
      </c>
      <c r="WXJ238" s="38" t="s">
        <v>564</v>
      </c>
      <c r="WXK238" s="38" t="s">
        <v>1188</v>
      </c>
      <c r="WXL238" s="38" t="s">
        <v>567</v>
      </c>
      <c r="WXM238" s="38" t="s">
        <v>1</v>
      </c>
      <c r="WXN238" s="38" t="s">
        <v>563</v>
      </c>
      <c r="WXO238" s="38" t="s">
        <v>579</v>
      </c>
      <c r="WXP238" s="59" t="s">
        <v>580</v>
      </c>
      <c r="WXQ238" s="38" t="s">
        <v>581</v>
      </c>
      <c r="WXR238" s="38" t="s">
        <v>564</v>
      </c>
      <c r="WXS238" s="38" t="s">
        <v>1188</v>
      </c>
      <c r="WXT238" s="38" t="s">
        <v>567</v>
      </c>
      <c r="WXU238" s="38" t="s">
        <v>1</v>
      </c>
      <c r="WXV238" s="38" t="s">
        <v>563</v>
      </c>
      <c r="WXW238" s="38" t="s">
        <v>579</v>
      </c>
      <c r="WXX238" s="59" t="s">
        <v>580</v>
      </c>
      <c r="WXY238" s="38" t="s">
        <v>581</v>
      </c>
      <c r="WXZ238" s="38" t="s">
        <v>564</v>
      </c>
      <c r="WYA238" s="38" t="s">
        <v>1188</v>
      </c>
      <c r="WYB238" s="38" t="s">
        <v>567</v>
      </c>
      <c r="WYC238" s="38" t="s">
        <v>1</v>
      </c>
      <c r="WYD238" s="38" t="s">
        <v>563</v>
      </c>
      <c r="WYE238" s="38" t="s">
        <v>579</v>
      </c>
      <c r="WYF238" s="59" t="s">
        <v>580</v>
      </c>
      <c r="WYG238" s="38" t="s">
        <v>581</v>
      </c>
      <c r="WYH238" s="38" t="s">
        <v>564</v>
      </c>
      <c r="WYI238" s="38" t="s">
        <v>1188</v>
      </c>
      <c r="WYJ238" s="38" t="s">
        <v>567</v>
      </c>
      <c r="WYK238" s="38" t="s">
        <v>1</v>
      </c>
      <c r="WYL238" s="38" t="s">
        <v>563</v>
      </c>
      <c r="WYM238" s="38" t="s">
        <v>579</v>
      </c>
      <c r="WYN238" s="59" t="s">
        <v>580</v>
      </c>
      <c r="WYO238" s="38" t="s">
        <v>581</v>
      </c>
      <c r="WYP238" s="38" t="s">
        <v>564</v>
      </c>
      <c r="WYQ238" s="38" t="s">
        <v>1188</v>
      </c>
      <c r="WYR238" s="38" t="s">
        <v>567</v>
      </c>
      <c r="WYS238" s="38" t="s">
        <v>1</v>
      </c>
      <c r="WYT238" s="38" t="s">
        <v>563</v>
      </c>
      <c r="WYU238" s="38" t="s">
        <v>579</v>
      </c>
      <c r="WYV238" s="59" t="s">
        <v>580</v>
      </c>
      <c r="WYW238" s="38" t="s">
        <v>581</v>
      </c>
      <c r="WYX238" s="38" t="s">
        <v>564</v>
      </c>
      <c r="WYY238" s="38" t="s">
        <v>1188</v>
      </c>
      <c r="WYZ238" s="38" t="s">
        <v>567</v>
      </c>
      <c r="WZA238" s="38" t="s">
        <v>1</v>
      </c>
      <c r="WZB238" s="38" t="s">
        <v>563</v>
      </c>
      <c r="WZC238" s="38" t="s">
        <v>579</v>
      </c>
      <c r="WZD238" s="59" t="s">
        <v>580</v>
      </c>
      <c r="WZE238" s="38" t="s">
        <v>581</v>
      </c>
      <c r="WZF238" s="38" t="s">
        <v>564</v>
      </c>
      <c r="WZG238" s="38" t="s">
        <v>1188</v>
      </c>
      <c r="WZH238" s="38" t="s">
        <v>567</v>
      </c>
      <c r="WZI238" s="38" t="s">
        <v>1</v>
      </c>
      <c r="WZJ238" s="38" t="s">
        <v>563</v>
      </c>
      <c r="WZK238" s="38" t="s">
        <v>579</v>
      </c>
      <c r="WZL238" s="59" t="s">
        <v>580</v>
      </c>
      <c r="WZM238" s="38" t="s">
        <v>581</v>
      </c>
      <c r="WZN238" s="38" t="s">
        <v>564</v>
      </c>
      <c r="WZO238" s="38" t="s">
        <v>1188</v>
      </c>
      <c r="WZP238" s="38" t="s">
        <v>567</v>
      </c>
      <c r="WZQ238" s="38" t="s">
        <v>1</v>
      </c>
      <c r="WZR238" s="38" t="s">
        <v>563</v>
      </c>
      <c r="WZS238" s="38" t="s">
        <v>579</v>
      </c>
      <c r="WZT238" s="59" t="s">
        <v>580</v>
      </c>
      <c r="WZU238" s="38" t="s">
        <v>581</v>
      </c>
      <c r="WZV238" s="38" t="s">
        <v>564</v>
      </c>
      <c r="WZW238" s="38" t="s">
        <v>1188</v>
      </c>
      <c r="WZX238" s="38" t="s">
        <v>567</v>
      </c>
      <c r="WZY238" s="38" t="s">
        <v>1</v>
      </c>
      <c r="WZZ238" s="38" t="s">
        <v>563</v>
      </c>
      <c r="XAA238" s="38" t="s">
        <v>579</v>
      </c>
      <c r="XAB238" s="59" t="s">
        <v>580</v>
      </c>
      <c r="XAC238" s="38" t="s">
        <v>581</v>
      </c>
      <c r="XAD238" s="38" t="s">
        <v>564</v>
      </c>
      <c r="XAE238" s="38" t="s">
        <v>1188</v>
      </c>
      <c r="XAF238" s="38" t="s">
        <v>567</v>
      </c>
      <c r="XAG238" s="38" t="s">
        <v>1</v>
      </c>
      <c r="XAH238" s="38" t="s">
        <v>563</v>
      </c>
      <c r="XAI238" s="38" t="s">
        <v>579</v>
      </c>
      <c r="XAJ238" s="59" t="s">
        <v>580</v>
      </c>
      <c r="XAK238" s="38" t="s">
        <v>581</v>
      </c>
      <c r="XAL238" s="38" t="s">
        <v>564</v>
      </c>
      <c r="XAM238" s="38" t="s">
        <v>1188</v>
      </c>
      <c r="XAN238" s="38" t="s">
        <v>567</v>
      </c>
      <c r="XAO238" s="38" t="s">
        <v>1</v>
      </c>
      <c r="XAP238" s="38" t="s">
        <v>563</v>
      </c>
      <c r="XAQ238" s="38" t="s">
        <v>579</v>
      </c>
      <c r="XAR238" s="59" t="s">
        <v>580</v>
      </c>
      <c r="XAS238" s="38" t="s">
        <v>581</v>
      </c>
      <c r="XAT238" s="38" t="s">
        <v>564</v>
      </c>
      <c r="XAU238" s="38" t="s">
        <v>1188</v>
      </c>
      <c r="XAV238" s="38" t="s">
        <v>567</v>
      </c>
      <c r="XAW238" s="38" t="s">
        <v>1</v>
      </c>
      <c r="XAX238" s="38" t="s">
        <v>563</v>
      </c>
      <c r="XAY238" s="38" t="s">
        <v>579</v>
      </c>
      <c r="XAZ238" s="59" t="s">
        <v>580</v>
      </c>
      <c r="XBA238" s="38" t="s">
        <v>581</v>
      </c>
      <c r="XBB238" s="38" t="s">
        <v>564</v>
      </c>
      <c r="XBC238" s="38" t="s">
        <v>1188</v>
      </c>
      <c r="XBD238" s="38" t="s">
        <v>567</v>
      </c>
      <c r="XBE238" s="38" t="s">
        <v>1</v>
      </c>
      <c r="XBF238" s="38" t="s">
        <v>563</v>
      </c>
      <c r="XBG238" s="38" t="s">
        <v>579</v>
      </c>
      <c r="XBH238" s="59" t="s">
        <v>580</v>
      </c>
      <c r="XBI238" s="38" t="s">
        <v>581</v>
      </c>
      <c r="XBJ238" s="38" t="s">
        <v>564</v>
      </c>
      <c r="XBK238" s="38" t="s">
        <v>1188</v>
      </c>
      <c r="XBL238" s="38" t="s">
        <v>567</v>
      </c>
    </row>
    <row r="239" spans="1:16288" ht="31.2" x14ac:dyDescent="0.35">
      <c r="A239" s="115">
        <v>1</v>
      </c>
      <c r="B239" s="64" t="s">
        <v>1172</v>
      </c>
      <c r="C239" s="65" t="s">
        <v>1186</v>
      </c>
      <c r="D239" s="64">
        <v>209.17</v>
      </c>
      <c r="E239" s="65" t="s">
        <v>1187</v>
      </c>
      <c r="F239" s="64">
        <v>5</v>
      </c>
      <c r="G239" s="64">
        <v>18</v>
      </c>
      <c r="H239" s="64"/>
    </row>
    <row r="240" spans="1:16288" ht="31.2" x14ac:dyDescent="0.35">
      <c r="A240" s="115">
        <v>2</v>
      </c>
      <c r="B240" s="66" t="s">
        <v>1173</v>
      </c>
      <c r="C240" s="65" t="s">
        <v>1186</v>
      </c>
      <c r="D240" s="66">
        <v>203</v>
      </c>
      <c r="E240" s="67" t="s">
        <v>1187</v>
      </c>
      <c r="F240" s="66">
        <v>5</v>
      </c>
      <c r="G240" s="66">
        <v>37</v>
      </c>
      <c r="H240" s="66"/>
    </row>
    <row r="241" spans="1:8" ht="31.2" x14ac:dyDescent="0.35">
      <c r="A241" s="115">
        <v>3</v>
      </c>
      <c r="B241" s="66" t="s">
        <v>1174</v>
      </c>
      <c r="C241" s="65" t="s">
        <v>1186</v>
      </c>
      <c r="D241" s="66">
        <v>210.6</v>
      </c>
      <c r="E241" s="67" t="s">
        <v>1187</v>
      </c>
      <c r="F241" s="66">
        <v>5</v>
      </c>
      <c r="G241" s="66">
        <v>35</v>
      </c>
      <c r="H241" s="66"/>
    </row>
    <row r="242" spans="1:8" ht="31.2" x14ac:dyDescent="0.35">
      <c r="A242" s="115">
        <v>4</v>
      </c>
      <c r="B242" s="66" t="s">
        <v>1175</v>
      </c>
      <c r="C242" s="65" t="s">
        <v>1186</v>
      </c>
      <c r="D242" s="66">
        <v>202.42</v>
      </c>
      <c r="E242" s="67" t="s">
        <v>1187</v>
      </c>
      <c r="F242" s="66">
        <v>5</v>
      </c>
      <c r="G242" s="66">
        <v>41</v>
      </c>
      <c r="H242" s="66"/>
    </row>
    <row r="243" spans="1:8" ht="31.2" x14ac:dyDescent="0.35">
      <c r="A243" s="115">
        <v>5</v>
      </c>
      <c r="B243" s="66" t="s">
        <v>1176</v>
      </c>
      <c r="C243" s="65" t="s">
        <v>1186</v>
      </c>
      <c r="D243" s="66">
        <v>200.5</v>
      </c>
      <c r="E243" s="67" t="s">
        <v>1187</v>
      </c>
      <c r="F243" s="66">
        <v>5</v>
      </c>
      <c r="G243" s="66">
        <v>38</v>
      </c>
      <c r="H243" s="66"/>
    </row>
    <row r="244" spans="1:8" ht="31.2" x14ac:dyDescent="0.35">
      <c r="A244" s="115">
        <v>6</v>
      </c>
      <c r="B244" s="66" t="s">
        <v>1171</v>
      </c>
      <c r="C244" s="65" t="s">
        <v>1186</v>
      </c>
      <c r="D244" s="66">
        <v>202</v>
      </c>
      <c r="E244" s="67" t="s">
        <v>1187</v>
      </c>
      <c r="F244" s="66">
        <v>5</v>
      </c>
      <c r="G244" s="66">
        <v>36</v>
      </c>
      <c r="H244" s="66"/>
    </row>
    <row r="245" spans="1:8" ht="31.2" x14ac:dyDescent="0.35">
      <c r="A245" s="115">
        <v>7</v>
      </c>
      <c r="B245" s="66" t="s">
        <v>1177</v>
      </c>
      <c r="C245" s="65" t="s">
        <v>1186</v>
      </c>
      <c r="D245" s="66">
        <v>200</v>
      </c>
      <c r="E245" s="67" t="s">
        <v>1187</v>
      </c>
      <c r="F245" s="66">
        <v>5</v>
      </c>
      <c r="G245" s="66">
        <v>40</v>
      </c>
      <c r="H245" s="66"/>
    </row>
    <row r="246" spans="1:8" ht="31.2" x14ac:dyDescent="0.35">
      <c r="A246" s="115">
        <v>8</v>
      </c>
      <c r="B246" s="66" t="s">
        <v>1178</v>
      </c>
      <c r="C246" s="65" t="s">
        <v>1186</v>
      </c>
      <c r="D246" s="66">
        <v>206.58</v>
      </c>
      <c r="E246" s="67" t="s">
        <v>1187</v>
      </c>
      <c r="F246" s="66">
        <v>5</v>
      </c>
      <c r="G246" s="66">
        <v>42</v>
      </c>
      <c r="H246" s="66"/>
    </row>
    <row r="247" spans="1:8" ht="31.2" x14ac:dyDescent="0.35">
      <c r="A247" s="115">
        <v>9</v>
      </c>
      <c r="B247" s="66" t="s">
        <v>1185</v>
      </c>
      <c r="C247" s="65" t="s">
        <v>1186</v>
      </c>
      <c r="D247" s="66">
        <v>207.64</v>
      </c>
      <c r="E247" s="67" t="s">
        <v>1187</v>
      </c>
      <c r="F247" s="66">
        <v>5</v>
      </c>
      <c r="G247" s="66">
        <v>43</v>
      </c>
      <c r="H247" s="66"/>
    </row>
    <row r="248" spans="1:8" ht="31.2" x14ac:dyDescent="0.35">
      <c r="A248" s="115">
        <v>10</v>
      </c>
      <c r="B248" s="66" t="s">
        <v>1184</v>
      </c>
      <c r="C248" s="65" t="s">
        <v>1186</v>
      </c>
      <c r="D248" s="66">
        <v>194.65</v>
      </c>
      <c r="E248" s="67" t="s">
        <v>1187</v>
      </c>
      <c r="F248" s="66">
        <v>5</v>
      </c>
      <c r="G248" s="66">
        <v>39</v>
      </c>
      <c r="H248" s="66"/>
    </row>
    <row r="249" spans="1:8" ht="31.2" x14ac:dyDescent="0.35">
      <c r="A249" s="115">
        <v>11</v>
      </c>
      <c r="B249" s="66" t="s">
        <v>1183</v>
      </c>
      <c r="C249" s="65" t="s">
        <v>1186</v>
      </c>
      <c r="D249" s="66">
        <v>204.93</v>
      </c>
      <c r="E249" s="67" t="s">
        <v>1187</v>
      </c>
      <c r="F249" s="66">
        <v>5</v>
      </c>
      <c r="G249" s="66">
        <v>34</v>
      </c>
      <c r="H249" s="66"/>
    </row>
    <row r="250" spans="1:8" ht="31.2" x14ac:dyDescent="0.35">
      <c r="A250" s="115">
        <v>12</v>
      </c>
      <c r="B250" s="66" t="s">
        <v>1182</v>
      </c>
      <c r="C250" s="65" t="s">
        <v>1186</v>
      </c>
      <c r="D250" s="66">
        <v>200</v>
      </c>
      <c r="E250" s="67" t="s">
        <v>1187</v>
      </c>
      <c r="F250" s="66">
        <v>5</v>
      </c>
      <c r="G250" s="66">
        <v>17</v>
      </c>
      <c r="H250" s="66"/>
    </row>
    <row r="251" spans="1:8" ht="31.2" x14ac:dyDescent="0.35">
      <c r="A251" s="115">
        <v>13</v>
      </c>
      <c r="B251" s="66" t="s">
        <v>1181</v>
      </c>
      <c r="C251" s="65" t="s">
        <v>1186</v>
      </c>
      <c r="D251" s="66">
        <v>200</v>
      </c>
      <c r="E251" s="67" t="s">
        <v>1187</v>
      </c>
      <c r="F251" s="66">
        <v>5</v>
      </c>
      <c r="G251" s="66">
        <v>16</v>
      </c>
      <c r="H251" s="66"/>
    </row>
    <row r="252" spans="1:8" ht="31.2" x14ac:dyDescent="0.35">
      <c r="A252" s="115">
        <v>14</v>
      </c>
      <c r="B252" s="66" t="s">
        <v>1180</v>
      </c>
      <c r="C252" s="65" t="s">
        <v>1186</v>
      </c>
      <c r="D252" s="66">
        <v>218.38</v>
      </c>
      <c r="E252" s="67" t="s">
        <v>1187</v>
      </c>
      <c r="F252" s="66">
        <v>5</v>
      </c>
      <c r="G252" s="66">
        <v>14</v>
      </c>
      <c r="H252" s="66"/>
    </row>
    <row r="253" spans="1:8" ht="31.2" x14ac:dyDescent="0.35">
      <c r="A253" s="115">
        <v>15</v>
      </c>
      <c r="B253" s="66" t="s">
        <v>1179</v>
      </c>
      <c r="C253" s="65" t="s">
        <v>1186</v>
      </c>
      <c r="D253" s="66">
        <v>200</v>
      </c>
      <c r="E253" s="67" t="s">
        <v>1187</v>
      </c>
      <c r="F253" s="66">
        <v>5</v>
      </c>
      <c r="G253" s="66">
        <v>15</v>
      </c>
      <c r="H253" s="66"/>
    </row>
    <row r="254" spans="1:8" s="50" customFormat="1" ht="37.200000000000003" customHeight="1" x14ac:dyDescent="0.3">
      <c r="A254" s="401" t="s">
        <v>1207</v>
      </c>
      <c r="B254" s="401"/>
      <c r="C254" s="401"/>
      <c r="D254" s="401"/>
      <c r="E254" s="401"/>
      <c r="F254" s="401"/>
      <c r="G254" s="401"/>
    </row>
    <row r="255" spans="1:8" ht="31.2" x14ac:dyDescent="0.35">
      <c r="A255" s="115">
        <v>1</v>
      </c>
      <c r="B255" s="116" t="s">
        <v>1194</v>
      </c>
      <c r="C255" s="65" t="s">
        <v>1206</v>
      </c>
      <c r="D255" s="64">
        <v>163.5</v>
      </c>
      <c r="E255" s="65" t="s">
        <v>1187</v>
      </c>
      <c r="F255" s="64">
        <v>17</v>
      </c>
      <c r="G255" s="64">
        <v>15</v>
      </c>
      <c r="H255" s="64"/>
    </row>
    <row r="256" spans="1:8" ht="31.2" x14ac:dyDescent="0.35">
      <c r="A256" s="115">
        <v>2</v>
      </c>
      <c r="B256" s="116" t="s">
        <v>1195</v>
      </c>
      <c r="C256" s="65" t="s">
        <v>1206</v>
      </c>
      <c r="D256" s="66">
        <v>168</v>
      </c>
      <c r="E256" s="67" t="s">
        <v>1187</v>
      </c>
      <c r="F256" s="66">
        <v>17</v>
      </c>
      <c r="G256" s="66">
        <v>16</v>
      </c>
      <c r="H256" s="66"/>
    </row>
    <row r="257" spans="1:8" ht="31.2" x14ac:dyDescent="0.35">
      <c r="A257" s="115">
        <v>3</v>
      </c>
      <c r="B257" s="116" t="s">
        <v>833</v>
      </c>
      <c r="C257" s="65" t="s">
        <v>1206</v>
      </c>
      <c r="D257" s="66">
        <v>168</v>
      </c>
      <c r="E257" s="67" t="s">
        <v>1187</v>
      </c>
      <c r="F257" s="66">
        <v>17</v>
      </c>
      <c r="G257" s="66">
        <v>17</v>
      </c>
      <c r="H257" s="66"/>
    </row>
    <row r="258" spans="1:8" ht="31.2" x14ac:dyDescent="0.35">
      <c r="A258" s="115">
        <v>4</v>
      </c>
      <c r="B258" s="116" t="s">
        <v>1196</v>
      </c>
      <c r="C258" s="65" t="s">
        <v>1206</v>
      </c>
      <c r="D258" s="66">
        <v>168</v>
      </c>
      <c r="E258" s="67" t="s">
        <v>1187</v>
      </c>
      <c r="F258" s="66">
        <v>17</v>
      </c>
      <c r="G258" s="66">
        <v>18</v>
      </c>
      <c r="H258" s="66"/>
    </row>
    <row r="259" spans="1:8" ht="31.2" x14ac:dyDescent="0.35">
      <c r="A259" s="115">
        <v>5</v>
      </c>
      <c r="B259" s="116" t="s">
        <v>1197</v>
      </c>
      <c r="C259" s="65" t="s">
        <v>1206</v>
      </c>
      <c r="D259" s="66">
        <v>163.5</v>
      </c>
      <c r="E259" s="67" t="s">
        <v>1187</v>
      </c>
      <c r="F259" s="66">
        <v>17</v>
      </c>
      <c r="G259" s="66">
        <v>19</v>
      </c>
      <c r="H259" s="66"/>
    </row>
    <row r="260" spans="1:8" ht="31.2" x14ac:dyDescent="0.35">
      <c r="A260" s="115">
        <v>6</v>
      </c>
      <c r="B260" s="116" t="s">
        <v>1198</v>
      </c>
      <c r="C260" s="65" t="s">
        <v>1206</v>
      </c>
      <c r="D260" s="66">
        <v>163.5</v>
      </c>
      <c r="E260" s="67" t="s">
        <v>1187</v>
      </c>
      <c r="F260" s="66">
        <v>17</v>
      </c>
      <c r="G260" s="66">
        <v>15</v>
      </c>
      <c r="H260" s="66"/>
    </row>
    <row r="261" spans="1:8" ht="31.2" x14ac:dyDescent="0.35">
      <c r="A261" s="115">
        <v>7</v>
      </c>
      <c r="B261" s="116" t="s">
        <v>1199</v>
      </c>
      <c r="C261" s="65" t="s">
        <v>1206</v>
      </c>
      <c r="D261" s="66">
        <v>168</v>
      </c>
      <c r="E261" s="67" t="s">
        <v>1187</v>
      </c>
      <c r="F261" s="66">
        <v>17</v>
      </c>
      <c r="G261" s="66">
        <v>16</v>
      </c>
      <c r="H261" s="66"/>
    </row>
    <row r="262" spans="1:8" ht="31.2" x14ac:dyDescent="0.35">
      <c r="A262" s="115">
        <v>8</v>
      </c>
      <c r="B262" s="116" t="s">
        <v>1200</v>
      </c>
      <c r="C262" s="65" t="s">
        <v>1206</v>
      </c>
      <c r="D262" s="66">
        <v>168</v>
      </c>
      <c r="E262" s="67" t="s">
        <v>1187</v>
      </c>
      <c r="F262" s="66">
        <v>17</v>
      </c>
      <c r="G262" s="66">
        <v>17</v>
      </c>
      <c r="H262" s="66"/>
    </row>
    <row r="263" spans="1:8" ht="31.2" x14ac:dyDescent="0.35">
      <c r="A263" s="115">
        <v>9</v>
      </c>
      <c r="B263" s="116" t="s">
        <v>1201</v>
      </c>
      <c r="C263" s="65" t="s">
        <v>1206</v>
      </c>
      <c r="D263" s="66">
        <v>160</v>
      </c>
      <c r="E263" s="67" t="s">
        <v>1187</v>
      </c>
      <c r="F263" s="66">
        <v>17</v>
      </c>
      <c r="G263" s="66">
        <v>12</v>
      </c>
      <c r="H263" s="66"/>
    </row>
    <row r="264" spans="1:8" ht="31.2" x14ac:dyDescent="0.35">
      <c r="A264" s="115">
        <v>10</v>
      </c>
      <c r="B264" s="116" t="s">
        <v>1202</v>
      </c>
      <c r="C264" s="65" t="s">
        <v>1206</v>
      </c>
      <c r="D264" s="66">
        <v>160</v>
      </c>
      <c r="E264" s="67" t="s">
        <v>1187</v>
      </c>
      <c r="F264" s="66">
        <v>17</v>
      </c>
      <c r="G264" s="66">
        <v>6</v>
      </c>
      <c r="H264" s="66"/>
    </row>
    <row r="265" spans="1:8" ht="31.2" x14ac:dyDescent="0.35">
      <c r="A265" s="115">
        <v>11</v>
      </c>
      <c r="B265" s="116" t="s">
        <v>1190</v>
      </c>
      <c r="C265" s="65" t="s">
        <v>1206</v>
      </c>
      <c r="D265" s="66">
        <v>160</v>
      </c>
      <c r="E265" s="67" t="s">
        <v>1187</v>
      </c>
      <c r="F265" s="66">
        <v>17</v>
      </c>
      <c r="G265" s="66">
        <v>7</v>
      </c>
      <c r="H265" s="66"/>
    </row>
    <row r="266" spans="1:8" ht="31.2" x14ac:dyDescent="0.35">
      <c r="A266" s="115">
        <v>12</v>
      </c>
      <c r="B266" s="116" t="s">
        <v>1191</v>
      </c>
      <c r="C266" s="65" t="s">
        <v>1206</v>
      </c>
      <c r="D266" s="66">
        <v>160</v>
      </c>
      <c r="E266" s="67" t="s">
        <v>1187</v>
      </c>
      <c r="F266" s="66">
        <v>17</v>
      </c>
      <c r="G266" s="66">
        <v>14</v>
      </c>
      <c r="H266" s="66"/>
    </row>
    <row r="267" spans="1:8" ht="31.2" x14ac:dyDescent="0.35">
      <c r="A267" s="115">
        <v>13</v>
      </c>
      <c r="B267" s="116" t="s">
        <v>1204</v>
      </c>
      <c r="C267" s="65" t="s">
        <v>1206</v>
      </c>
      <c r="D267" s="66">
        <v>160</v>
      </c>
      <c r="E267" s="67" t="s">
        <v>1187</v>
      </c>
      <c r="F267" s="66">
        <v>17</v>
      </c>
      <c r="G267" s="66">
        <v>8</v>
      </c>
      <c r="H267" s="66"/>
    </row>
    <row r="268" spans="1:8" ht="31.2" x14ac:dyDescent="0.35">
      <c r="A268" s="115">
        <v>14</v>
      </c>
      <c r="B268" s="116" t="s">
        <v>1203</v>
      </c>
      <c r="C268" s="65" t="s">
        <v>1206</v>
      </c>
      <c r="D268" s="66">
        <v>160</v>
      </c>
      <c r="E268" s="67" t="s">
        <v>1187</v>
      </c>
      <c r="F268" s="66">
        <v>17</v>
      </c>
      <c r="G268" s="66">
        <v>12</v>
      </c>
      <c r="H268" s="66"/>
    </row>
    <row r="269" spans="1:8" ht="31.2" x14ac:dyDescent="0.35">
      <c r="A269" s="115">
        <v>15</v>
      </c>
      <c r="B269" s="116" t="s">
        <v>1192</v>
      </c>
      <c r="C269" s="65" t="s">
        <v>1206</v>
      </c>
      <c r="D269" s="66">
        <v>168</v>
      </c>
      <c r="E269" s="67" t="s">
        <v>1187</v>
      </c>
      <c r="F269" s="66">
        <v>17</v>
      </c>
      <c r="G269" s="66">
        <v>18</v>
      </c>
      <c r="H269" s="66"/>
    </row>
    <row r="270" spans="1:8" ht="31.2" x14ac:dyDescent="0.35">
      <c r="A270" s="115">
        <v>16</v>
      </c>
      <c r="B270" s="116" t="s">
        <v>1193</v>
      </c>
      <c r="C270" s="65" t="s">
        <v>1206</v>
      </c>
      <c r="D270" s="66">
        <v>160</v>
      </c>
      <c r="E270" s="67" t="s">
        <v>1187</v>
      </c>
      <c r="F270" s="66">
        <v>17</v>
      </c>
      <c r="G270" s="66">
        <v>9</v>
      </c>
      <c r="H270" s="66"/>
    </row>
    <row r="271" spans="1:8" ht="31.2" x14ac:dyDescent="0.35">
      <c r="A271" s="115">
        <v>17</v>
      </c>
      <c r="B271" s="116" t="s">
        <v>1205</v>
      </c>
      <c r="C271" s="65" t="s">
        <v>1206</v>
      </c>
      <c r="D271" s="66">
        <v>148</v>
      </c>
      <c r="E271" s="67" t="s">
        <v>1187</v>
      </c>
      <c r="F271" s="66">
        <v>17</v>
      </c>
      <c r="G271" s="66">
        <v>18</v>
      </c>
      <c r="H271" s="66"/>
    </row>
    <row r="272" spans="1:8" x14ac:dyDescent="0.35">
      <c r="A272" s="398" t="s">
        <v>2811</v>
      </c>
      <c r="B272" s="399"/>
      <c r="C272" s="399"/>
      <c r="D272" s="399"/>
      <c r="E272" s="399"/>
      <c r="F272" s="399"/>
      <c r="G272" s="399"/>
      <c r="H272" s="400"/>
    </row>
    <row r="273" spans="1:8" ht="31.2" x14ac:dyDescent="0.35">
      <c r="A273" s="115">
        <v>1</v>
      </c>
      <c r="B273" s="116" t="s">
        <v>1248</v>
      </c>
      <c r="C273" s="65" t="s">
        <v>1254</v>
      </c>
      <c r="D273" s="66"/>
      <c r="E273" s="67"/>
      <c r="F273" s="66"/>
      <c r="G273" s="66"/>
      <c r="H273" s="66"/>
    </row>
  </sheetData>
  <mergeCells count="6">
    <mergeCell ref="A272:H272"/>
    <mergeCell ref="A254:G254"/>
    <mergeCell ref="A237:G237"/>
    <mergeCell ref="A1:B1"/>
    <mergeCell ref="A3:H3"/>
    <mergeCell ref="A2:H2"/>
  </mergeCells>
  <pageMargins left="0.82677165354330717" right="0.31496062992125984" top="0.8" bottom="0.55118110236220474" header="0.31496062992125984" footer="0.31496062992125984"/>
  <pageSetup paperSize="9" scale="90" orientation="portrait" r:id="rId1"/>
  <headerFooter>
    <oddFooter>&amp;RPb03.&amp;P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Sheet3</vt:lpstr>
      <vt:lpstr>Biểu 1</vt:lpstr>
      <vt:lpstr>Biểu 02</vt:lpstr>
      <vt:lpstr>Biểu 04</vt:lpstr>
      <vt:lpstr>Biểu 17</vt:lpstr>
      <vt:lpstr>Sheet1</vt:lpstr>
      <vt:lpstr>Biểu 18</vt:lpstr>
      <vt:lpstr>Biểu 19</vt:lpstr>
      <vt:lpstr>Biểu 20</vt:lpstr>
      <vt:lpstr>Biểu 24</vt:lpstr>
      <vt:lpstr>Biểu  25-CH</vt:lpstr>
      <vt:lpstr>PB01 KQ23</vt:lpstr>
      <vt:lpstr>PB02 hgđ</vt:lpstr>
      <vt:lpstr>Sheet2</vt:lpstr>
      <vt:lpstr>Pb03 GĐ</vt:lpstr>
      <vt:lpstr>'Biểu 04'!Print_Area</vt:lpstr>
      <vt:lpstr>'Biểu 1'!Print_Area</vt:lpstr>
      <vt:lpstr>'Biểu 17'!Print_Area</vt:lpstr>
      <vt:lpstr>'Biểu 18'!Print_Area</vt:lpstr>
      <vt:lpstr>'Biểu 19'!Print_Area</vt:lpstr>
      <vt:lpstr>'Biểu 20'!Print_Area</vt:lpstr>
      <vt:lpstr>'Biểu 24'!Print_Area</vt:lpstr>
      <vt:lpstr>'PB01 KQ23'!Print_Area</vt:lpstr>
      <vt:lpstr>'Pb03 GĐ'!Print_Area</vt:lpstr>
      <vt:lpstr>'Biểu 04'!Print_Titles</vt:lpstr>
      <vt:lpstr>'Biểu 1'!Print_Titles</vt:lpstr>
      <vt:lpstr>'PB01 KQ23'!Print_Titles</vt:lpstr>
      <vt:lpstr>'PB02 hgđ'!Print_Titles</vt:lpstr>
      <vt:lpstr>'Pb03 GĐ'!Print_Titles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2023-12-22T08:42:23Z</cp:lastPrinted>
  <dcterms:created xsi:type="dcterms:W3CDTF">2023-10-23T06:59:26Z</dcterms:created>
  <dcterms:modified xsi:type="dcterms:W3CDTF">2024-12-29T11:36:21Z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2023-12-22T08:34:38Z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42bde2cf-0c5d-426d-ad3f-cdd77fd819fd</vt:lpwstr>
  </property>
  <property fmtid="{D5CDD505-2E9C-101B-9397-08002B2CF9AE}" pid="7" name="MSIP_Label_defa4170-0d19-0005-0004-bc88714345d2_ActionId">
    <vt:lpwstr>f40ccee7-d366-4a15-b748-eeab0e5397d1</vt:lpwstr>
  </property>
  <property fmtid="{D5CDD505-2E9C-101B-9397-08002B2CF9AE}" pid="8" name="MSIP_Label_defa4170-0d19-0005-0004-bc88714345d2_ContentBits">
    <vt:lpwstr>0</vt:lpwstr>
  </property>
</Properties>
</file>